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9.1.8\Departamento de Compras\DOCUMENTOS Y PROCESOS 2020\COMPARACIONES DE PRECIOS\INTRANT-CCC-CP-2020-0003 Proceso de Obras Civiles y Electromecánicas (Karina)\Anexos Adenda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Hoja1!$A$1:$F$76</definedName>
    <definedName name="_xlnm.Print_Titles" localSheetId="0">Hoja1!$1:$8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40" i="1" l="1"/>
  <c r="F26" i="1"/>
  <c r="F24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F17" i="1"/>
  <c r="A46" i="1"/>
  <c r="A47" i="1" s="1"/>
  <c r="A48" i="1" s="1"/>
  <c r="A49" i="1" s="1"/>
  <c r="A50" i="1" s="1"/>
  <c r="A51" i="1" s="1"/>
  <c r="F47" i="1"/>
  <c r="F48" i="1"/>
  <c r="F49" i="1"/>
  <c r="F50" i="1"/>
  <c r="F51" i="1"/>
  <c r="F46" i="1"/>
  <c r="F52" i="1" l="1"/>
  <c r="F43" i="1" s="1"/>
  <c r="F34" i="1"/>
  <c r="A34" i="1"/>
  <c r="A35" i="1" s="1"/>
  <c r="A36" i="1" s="1"/>
  <c r="A37" i="1" s="1"/>
  <c r="A38" i="1" s="1"/>
  <c r="A39" i="1" s="1"/>
  <c r="A40" i="1" s="1"/>
  <c r="F16" i="1"/>
  <c r="F18" i="1"/>
  <c r="F19" i="1"/>
  <c r="F20" i="1"/>
  <c r="F21" i="1"/>
  <c r="F13" i="1"/>
  <c r="F14" i="1" s="1"/>
  <c r="F36" i="1" l="1"/>
  <c r="F37" i="1"/>
  <c r="F38" i="1"/>
  <c r="F39" i="1"/>
  <c r="F35" i="1"/>
  <c r="F22" i="1"/>
  <c r="F23" i="1"/>
  <c r="F25" i="1"/>
  <c r="F27" i="1"/>
  <c r="F32" i="1" l="1"/>
  <c r="F41" i="1"/>
  <c r="F9" i="1" l="1"/>
  <c r="F54" i="1" s="1"/>
  <c r="F57" i="1" s="1"/>
  <c r="F59" i="1" l="1"/>
  <c r="F65" i="1" s="1"/>
  <c r="F67" i="1" s="1"/>
  <c r="F60" i="1"/>
  <c r="F61" i="1"/>
  <c r="F62" i="1"/>
  <c r="F58" i="1"/>
  <c r="F63" i="1"/>
  <c r="F56" i="1"/>
  <c r="F64" i="1" s="1"/>
</calcChain>
</file>

<file path=xl/sharedStrings.xml><?xml version="1.0" encoding="utf-8"?>
<sst xmlns="http://schemas.openxmlformats.org/spreadsheetml/2006/main" count="96" uniqueCount="67">
  <si>
    <t>No.</t>
  </si>
  <si>
    <t>Descripción</t>
  </si>
  <si>
    <t>Unidad</t>
  </si>
  <si>
    <t>P.U.</t>
  </si>
  <si>
    <t>Total</t>
  </si>
  <si>
    <t>GASTOS INDIRECTOS</t>
  </si>
  <si>
    <t>Dirección Técnica</t>
  </si>
  <si>
    <t>Gastos Administrativos</t>
  </si>
  <si>
    <t>Transporte</t>
  </si>
  <si>
    <t>Supervisión</t>
  </si>
  <si>
    <t>Imprevistos</t>
  </si>
  <si>
    <t>Seguros y Fianzas</t>
  </si>
  <si>
    <t>CODIA</t>
  </si>
  <si>
    <t>Cant.</t>
  </si>
  <si>
    <t>Unidad externa</t>
  </si>
  <si>
    <t>UD</t>
  </si>
  <si>
    <t>Unidades internas</t>
  </si>
  <si>
    <t>SUB-TOTAL UNIDAD EXTERNA</t>
  </si>
  <si>
    <t>Controles termostatos con pantalla digital</t>
  </si>
  <si>
    <t>SUB-TOTAL SISTEMA VRF</t>
  </si>
  <si>
    <t>Misceláneo</t>
  </si>
  <si>
    <t>P.A</t>
  </si>
  <si>
    <t>Materiales de conducteria según plano.</t>
  </si>
  <si>
    <t>SUB-TOTAL MICELANEO</t>
  </si>
  <si>
    <t xml:space="preserve">                                                                                           Sistema de Climatización Tecnología VRF</t>
  </si>
  <si>
    <t xml:space="preserve">TOTAL GENERAL </t>
  </si>
  <si>
    <t>Suministro e instalación de unidad evaporadora tipo cassette inverter capacidad 9,000 btu/h</t>
  </si>
  <si>
    <t>Suministro e instalación de unidad evaporadora tipo cassette inverter capacidad 12,000 btu/h</t>
  </si>
  <si>
    <t>Suministro e instalación de unidad evaporadora tipo cassette inverter capacidad 18,000 btu/h</t>
  </si>
  <si>
    <t>Suministro e instalación de unidad evaporadora tipo cassette inverter capacidad 24,000 btu/h</t>
  </si>
  <si>
    <t>Suministro e instalación de unidad evaporadora tipo cassette inverter capacidad 30,000 btu/h</t>
  </si>
  <si>
    <t>Suministro e instalación de unidad evaporadora tipo cassette inverter capacidad 36,000 btu/h</t>
  </si>
  <si>
    <t>Suministro e instalación de unidad evaporadora tipo fan coil inverter capacidad 36,000 btu/h con sus rejillas y difusores</t>
  </si>
  <si>
    <t>Panel de control centralizado para administración del sistema, monitoreo, acceso web y programación</t>
  </si>
  <si>
    <t xml:space="preserve">Sistema de drenaje (incluye aislamiento térmico con vascocell de 3/8, tuberías de PVC sch-40, piezas y mano de obra) </t>
  </si>
  <si>
    <t>Uso de grúa para instalar las unidades externas véase peso con su fabricante incl. Personal de apoyo</t>
  </si>
  <si>
    <t>SUB-TOTAL DE COSTOS INDIRECTOS</t>
  </si>
  <si>
    <t>SUB-TOTAL DE GASTOS INDIRECTOS</t>
  </si>
  <si>
    <t>Listado de partidas LOTE 3) Suministro e Instalación de Aires Acondicionados para el Edificio 2 de la Sede Central (Hangar) y ENEVIAL</t>
  </si>
  <si>
    <t>Materiales de instalación Mecánicos</t>
  </si>
  <si>
    <t>Liquidación y Prestaciones</t>
  </si>
  <si>
    <t>Suministro e instalación de unidad evaporadora tipo fancoil inverter capacidad (60,000 btu/h) con sus rejillas y difusores, donducteria en P3. Para ser usados en 7 aulas de 8.00 x 6.00 m, donde se colocarán 6 difusores (rejillas) de 4 vías por aula. Los compresores se instalaran en el techo con 4 soportes de goma cada uno.</t>
  </si>
  <si>
    <t>Ranurado, perforación, y reposición (incluye martillo demoledor, obreros y herramientas menores).</t>
  </si>
  <si>
    <t>Sistema de drenaje (incluye aislamiento térmico con vascocell de 3/8, tuberías de PVC sch-40, piezas y mano de obra).</t>
  </si>
  <si>
    <t>Uso de grúa para instalar las unidades externas y Personal de apoyo.</t>
  </si>
  <si>
    <t>Materiales de instalación Mecánicos.</t>
  </si>
  <si>
    <t>Mano de obra de instalación y puesta en funcionamiento.</t>
  </si>
  <si>
    <t xml:space="preserve">A- </t>
  </si>
  <si>
    <t>Edificio no. 2 (Hangar)</t>
  </si>
  <si>
    <t>Edificio Enevial</t>
  </si>
  <si>
    <t xml:space="preserve">B- </t>
  </si>
  <si>
    <t>Unidades tipo Fancoil</t>
  </si>
  <si>
    <t>SUB-TOTAL UNIDADES TIPO FANCOIL</t>
  </si>
  <si>
    <t>Suministro e instalación de unidad condensadora (compresor) marca reconocida, alta eficiencia, capacidad de 534,000 btu/h en unidades combinadas, instaladas de modo que entren en funcionamiento segun demanda</t>
  </si>
  <si>
    <t>Suministro e instalación de unidad evaporadora tipo split inverter capacidad 12,000 btu/h</t>
  </si>
  <si>
    <t>Suministro e instalación de unidad evaporadora tipo fan coil inverter capacidad 60,000 btu/h con sus rejillas y difusores, donducteria en P3.</t>
  </si>
  <si>
    <t>Controles termostatos inalámbricos</t>
  </si>
  <si>
    <t>Instalación eléctrica general y conexión a sistema de planta eléctrica de acuerdo a las especificaciones.</t>
  </si>
  <si>
    <t>Ranurado, perforación, y reposición (incluye martillo demoledor, obreros y herramientas menores, sheetrock, masillado y pintura)</t>
  </si>
  <si>
    <t>Oferente:</t>
  </si>
  <si>
    <t>Suministro y colocacion de unidad split (condensador-evaporadora) de 18,000 btu/h</t>
  </si>
  <si>
    <t>Suministro y colocacion de unidad split (condensador-evaporadora) de 24,000 btu/h</t>
  </si>
  <si>
    <t>Suministro y colocacion de unidad split (condensador-evaporadora) de 36,000 btu/h</t>
  </si>
  <si>
    <t>Suministro y colocacion de unidad split (condensador-evaporadora) de 48,000 btu/h</t>
  </si>
  <si>
    <t>Presentar desglose de precios con análisis con sus respectivas cotizaciones.</t>
  </si>
  <si>
    <t>ITBIS de la Dir. Técnica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</si>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</sst>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&quot;RD$&quot;* #,##0.00_-;\-&quot;RD$&quot;* #,##0.00_-;_-&quot;RD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222222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45A79"/>
        <bgColor indexed="64"/>
      </patternFill>
    </fill>
    <fill>
      <patternFill patternType="solid">
        <fgColor rgb="FFF265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2" applyNumberFormat="1" applyFont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7" fillId="0" borderId="0" xfId="0" applyNumberFormat="1" applyFon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right"/>
    </xf>
    <xf numFmtId="9" fontId="2" fillId="0" borderId="0" xfId="2" applyFont="1" applyAlignment="1">
      <alignment horizontal="center"/>
    </xf>
    <xf numFmtId="44" fontId="2" fillId="0" borderId="0" xfId="0" applyNumberFormat="1" applyFont="1"/>
    <xf numFmtId="10" fontId="2" fillId="0" borderId="0" xfId="2" applyNumberFormat="1" applyFont="1" applyAlignment="1">
      <alignment horizontal="center"/>
    </xf>
    <xf numFmtId="44" fontId="5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9" fontId="2" fillId="0" borderId="1" xfId="2" applyFont="1" applyBorder="1" applyAlignment="1">
      <alignment horizontal="center"/>
    </xf>
    <xf numFmtId="44" fontId="2" fillId="0" borderId="1" xfId="0" applyNumberFormat="1" applyFont="1" applyBorder="1"/>
    <xf numFmtId="0" fontId="7" fillId="0" borderId="0" xfId="0" applyFont="1"/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4" fontId="2" fillId="0" borderId="0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2" borderId="0" xfId="0" applyFont="1" applyFill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49" fontId="10" fillId="3" borderId="0" xfId="0" applyNumberFormat="1" applyFont="1" applyFill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4" fontId="8" fillId="2" borderId="1" xfId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1" fillId="3" borderId="0" xfId="0" applyNumberFormat="1" applyFont="1" applyFill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28801</xdr:rowOff>
    </xdr:from>
    <xdr:to>
      <xdr:col>1</xdr:col>
      <xdr:colOff>1749110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E31FF0-CDE7-4876-90F8-EF9682954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88" b="25503"/>
        <a:stretch/>
      </xdr:blipFill>
      <xdr:spPr>
        <a:xfrm>
          <a:off x="0" y="28801"/>
          <a:ext cx="2511110" cy="66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48" zoomScaleNormal="100" zoomScaleSheetLayoutView="100" workbookViewId="0">
      <selection activeCell="J70" sqref="J70"/>
    </sheetView>
  </sheetViews>
  <sheetFormatPr baseColWidth="10" defaultColWidth="11.44140625" defaultRowHeight="13.8" x14ac:dyDescent="0.25"/>
  <cols>
    <col min="1" max="1" width="11.44140625" style="24"/>
    <col min="2" max="2" width="59.44140625" style="23" customWidth="1"/>
    <col min="3" max="4" width="8.88671875" style="24" customWidth="1"/>
    <col min="5" max="5" width="13.5546875" style="24" customWidth="1"/>
    <col min="6" max="6" width="19" style="23" customWidth="1"/>
    <col min="7" max="7" width="12.5546875" style="23" bestFit="1" customWidth="1"/>
    <col min="8" max="16384" width="11.44140625" style="23"/>
  </cols>
  <sheetData>
    <row r="1" spans="1:6" ht="24.75" customHeight="1" x14ac:dyDescent="0.25">
      <c r="A1" s="55"/>
      <c r="B1" s="55"/>
      <c r="C1" s="55"/>
      <c r="D1" s="55"/>
      <c r="E1" s="55"/>
      <c r="F1" s="55"/>
    </row>
    <row r="2" spans="1:6" x14ac:dyDescent="0.25">
      <c r="A2" s="55"/>
      <c r="B2" s="55"/>
      <c r="C2" s="55"/>
      <c r="D2" s="55"/>
      <c r="E2" s="55"/>
      <c r="F2" s="55"/>
    </row>
    <row r="3" spans="1:6" x14ac:dyDescent="0.25">
      <c r="A3" s="55"/>
      <c r="B3" s="55"/>
      <c r="C3" s="55"/>
      <c r="D3" s="55"/>
      <c r="E3" s="55"/>
      <c r="F3" s="55"/>
    </row>
    <row r="4" spans="1:6" x14ac:dyDescent="0.25">
      <c r="A4" s="6"/>
      <c r="B4" s="2"/>
      <c r="C4" s="1"/>
      <c r="D4" s="6"/>
      <c r="E4" s="1"/>
      <c r="F4" s="56"/>
    </row>
    <row r="5" spans="1:6" ht="30.75" customHeight="1" x14ac:dyDescent="0.25">
      <c r="A5" s="57"/>
      <c r="B5" s="85" t="s">
        <v>38</v>
      </c>
      <c r="C5" s="85"/>
      <c r="D5" s="85"/>
      <c r="E5" s="85"/>
      <c r="F5" s="85"/>
    </row>
    <row r="6" spans="1:6" x14ac:dyDescent="0.25">
      <c r="A6" s="6"/>
      <c r="B6" s="2"/>
      <c r="C6" s="6"/>
      <c r="D6" s="6"/>
      <c r="E6" s="6"/>
      <c r="F6" s="3"/>
    </row>
    <row r="7" spans="1:6" ht="15.6" x14ac:dyDescent="0.25">
      <c r="A7" s="36" t="s">
        <v>0</v>
      </c>
      <c r="B7" s="37" t="s">
        <v>1</v>
      </c>
      <c r="C7" s="36" t="s">
        <v>13</v>
      </c>
      <c r="D7" s="36" t="s">
        <v>2</v>
      </c>
      <c r="E7" s="36" t="s">
        <v>3</v>
      </c>
      <c r="F7" s="36" t="s">
        <v>4</v>
      </c>
    </row>
    <row r="8" spans="1:6" x14ac:dyDescent="0.25">
      <c r="A8" s="6"/>
      <c r="B8" s="1"/>
      <c r="C8" s="6"/>
      <c r="D8" s="6"/>
      <c r="E8" s="6"/>
      <c r="F8" s="1"/>
    </row>
    <row r="9" spans="1:6" ht="15.6" x14ac:dyDescent="0.25">
      <c r="A9" s="36" t="s">
        <v>47</v>
      </c>
      <c r="B9" s="37" t="s">
        <v>48</v>
      </c>
      <c r="C9" s="36"/>
      <c r="D9" s="36"/>
      <c r="E9" s="36"/>
      <c r="F9" s="67">
        <f>F14+F32+F41</f>
        <v>0</v>
      </c>
    </row>
    <row r="10" spans="1:6" x14ac:dyDescent="0.25">
      <c r="A10" s="22" t="s">
        <v>24</v>
      </c>
      <c r="B10" s="9"/>
      <c r="C10" s="10"/>
      <c r="D10" s="10"/>
      <c r="E10" s="10"/>
      <c r="F10" s="9"/>
    </row>
    <row r="11" spans="1:6" x14ac:dyDescent="0.25">
      <c r="A11" s="72"/>
      <c r="B11" s="73"/>
      <c r="C11" s="74"/>
      <c r="D11" s="74"/>
      <c r="E11" s="74"/>
      <c r="F11" s="73"/>
    </row>
    <row r="12" spans="1:6" x14ac:dyDescent="0.25">
      <c r="A12" s="4">
        <v>1</v>
      </c>
      <c r="B12" s="5" t="s">
        <v>14</v>
      </c>
      <c r="C12" s="16"/>
      <c r="D12" s="10"/>
      <c r="E12" s="18"/>
      <c r="F12" s="17"/>
    </row>
    <row r="13" spans="1:6" ht="55.2" x14ac:dyDescent="0.25">
      <c r="A13" s="15">
        <v>1.01</v>
      </c>
      <c r="B13" s="42" t="s">
        <v>53</v>
      </c>
      <c r="C13" s="16">
        <v>1</v>
      </c>
      <c r="D13" s="10" t="s">
        <v>15</v>
      </c>
      <c r="E13" s="68"/>
      <c r="F13" s="47">
        <f t="shared" ref="F13" si="0">E13*C13</f>
        <v>0</v>
      </c>
    </row>
    <row r="14" spans="1:6" x14ac:dyDescent="0.25">
      <c r="A14" s="13"/>
      <c r="B14" s="1"/>
      <c r="D14" s="48"/>
      <c r="E14" s="49" t="s">
        <v>17</v>
      </c>
      <c r="F14" s="12">
        <f>SUM(F13)</f>
        <v>0</v>
      </c>
    </row>
    <row r="15" spans="1:6" x14ac:dyDescent="0.25">
      <c r="A15" s="4">
        <v>2</v>
      </c>
      <c r="B15" s="5" t="s">
        <v>16</v>
      </c>
      <c r="C15" s="16"/>
      <c r="D15" s="10"/>
      <c r="E15" s="18"/>
      <c r="F15" s="17"/>
    </row>
    <row r="16" spans="1:6" ht="27.6" x14ac:dyDescent="0.25">
      <c r="A16" s="43">
        <v>2.0099999999999998</v>
      </c>
      <c r="B16" s="7" t="s">
        <v>26</v>
      </c>
      <c r="C16" s="44">
        <v>3</v>
      </c>
      <c r="D16" s="44" t="s">
        <v>15</v>
      </c>
      <c r="E16" s="69"/>
      <c r="F16" s="46">
        <f t="shared" ref="F16:F27" si="1">E16*C16</f>
        <v>0</v>
      </c>
    </row>
    <row r="17" spans="1:6" ht="27.6" x14ac:dyDescent="0.25">
      <c r="A17" s="43">
        <f>A16+0.01</f>
        <v>2.0199999999999996</v>
      </c>
      <c r="B17" s="7" t="s">
        <v>54</v>
      </c>
      <c r="C17" s="14">
        <v>2</v>
      </c>
      <c r="D17" s="6" t="s">
        <v>15</v>
      </c>
      <c r="E17" s="70"/>
      <c r="F17" s="46">
        <f t="shared" ref="F17" si="2">E17*C17</f>
        <v>0</v>
      </c>
    </row>
    <row r="18" spans="1:6" ht="27.6" x14ac:dyDescent="0.25">
      <c r="A18" s="43">
        <f t="shared" ref="A18:A31" si="3">A17+0.01</f>
        <v>2.0299999999999994</v>
      </c>
      <c r="B18" s="7" t="s">
        <v>27</v>
      </c>
      <c r="C18" s="14">
        <v>10</v>
      </c>
      <c r="D18" s="6" t="s">
        <v>15</v>
      </c>
      <c r="E18" s="70"/>
      <c r="F18" s="46">
        <f t="shared" si="1"/>
        <v>0</v>
      </c>
    </row>
    <row r="19" spans="1:6" ht="27.6" x14ac:dyDescent="0.25">
      <c r="A19" s="43">
        <f t="shared" si="3"/>
        <v>2.0399999999999991</v>
      </c>
      <c r="B19" s="7" t="s">
        <v>28</v>
      </c>
      <c r="C19" s="14">
        <v>10</v>
      </c>
      <c r="D19" s="6" t="s">
        <v>15</v>
      </c>
      <c r="E19" s="70"/>
      <c r="F19" s="46">
        <f t="shared" si="1"/>
        <v>0</v>
      </c>
    </row>
    <row r="20" spans="1:6" ht="27.6" x14ac:dyDescent="0.25">
      <c r="A20" s="43">
        <f t="shared" si="3"/>
        <v>2.0499999999999989</v>
      </c>
      <c r="B20" s="7" t="s">
        <v>29</v>
      </c>
      <c r="C20" s="14">
        <v>5</v>
      </c>
      <c r="D20" s="6" t="s">
        <v>15</v>
      </c>
      <c r="E20" s="70"/>
      <c r="F20" s="46">
        <f t="shared" si="1"/>
        <v>0</v>
      </c>
    </row>
    <row r="21" spans="1:6" ht="27.6" x14ac:dyDescent="0.25">
      <c r="A21" s="43">
        <f t="shared" si="3"/>
        <v>2.0599999999999987</v>
      </c>
      <c r="B21" s="7" t="s">
        <v>30</v>
      </c>
      <c r="C21" s="14">
        <v>1</v>
      </c>
      <c r="D21" s="6" t="s">
        <v>15</v>
      </c>
      <c r="E21" s="70"/>
      <c r="F21" s="46">
        <f t="shared" si="1"/>
        <v>0</v>
      </c>
    </row>
    <row r="22" spans="1:6" ht="27.6" x14ac:dyDescent="0.25">
      <c r="A22" s="43">
        <f t="shared" si="3"/>
        <v>2.0699999999999985</v>
      </c>
      <c r="B22" s="7" t="s">
        <v>31</v>
      </c>
      <c r="C22" s="14">
        <v>3</v>
      </c>
      <c r="D22" s="6" t="s">
        <v>15</v>
      </c>
      <c r="E22" s="70"/>
      <c r="F22" s="46">
        <f t="shared" si="1"/>
        <v>0</v>
      </c>
    </row>
    <row r="23" spans="1:6" ht="27.6" x14ac:dyDescent="0.25">
      <c r="A23" s="43">
        <f t="shared" si="3"/>
        <v>2.0799999999999983</v>
      </c>
      <c r="B23" s="7" t="s">
        <v>32</v>
      </c>
      <c r="C23" s="14">
        <v>2</v>
      </c>
      <c r="D23" s="6" t="s">
        <v>15</v>
      </c>
      <c r="E23" s="70"/>
      <c r="F23" s="46">
        <f t="shared" si="1"/>
        <v>0</v>
      </c>
    </row>
    <row r="24" spans="1:6" ht="41.4" x14ac:dyDescent="0.25">
      <c r="A24" s="43">
        <f t="shared" si="3"/>
        <v>2.0899999999999981</v>
      </c>
      <c r="B24" s="7" t="s">
        <v>55</v>
      </c>
      <c r="C24" s="14">
        <v>2</v>
      </c>
      <c r="D24" s="6" t="s">
        <v>15</v>
      </c>
      <c r="E24" s="70"/>
      <c r="F24" s="46">
        <f t="shared" si="1"/>
        <v>0</v>
      </c>
    </row>
    <row r="25" spans="1:6" x14ac:dyDescent="0.25">
      <c r="A25" s="43">
        <f t="shared" si="3"/>
        <v>2.0999999999999979</v>
      </c>
      <c r="B25" s="7" t="s">
        <v>56</v>
      </c>
      <c r="C25" s="14">
        <v>34</v>
      </c>
      <c r="D25" s="6" t="s">
        <v>15</v>
      </c>
      <c r="E25" s="70"/>
      <c r="F25" s="46">
        <f t="shared" si="1"/>
        <v>0</v>
      </c>
    </row>
    <row r="26" spans="1:6" x14ac:dyDescent="0.25">
      <c r="A26" s="43">
        <f t="shared" si="3"/>
        <v>2.1099999999999977</v>
      </c>
      <c r="B26" s="7" t="s">
        <v>18</v>
      </c>
      <c r="C26" s="14">
        <v>2</v>
      </c>
      <c r="D26" s="6" t="s">
        <v>15</v>
      </c>
      <c r="E26" s="70"/>
      <c r="F26" s="46">
        <f t="shared" ref="F26" si="4">E26*C26</f>
        <v>0</v>
      </c>
    </row>
    <row r="27" spans="1:6" ht="27.6" x14ac:dyDescent="0.25">
      <c r="A27" s="43">
        <f t="shared" si="3"/>
        <v>2.1199999999999974</v>
      </c>
      <c r="B27" s="7" t="s">
        <v>33</v>
      </c>
      <c r="C27" s="14">
        <v>1</v>
      </c>
      <c r="D27" s="6" t="s">
        <v>15</v>
      </c>
      <c r="E27" s="70"/>
      <c r="F27" s="46">
        <f t="shared" si="1"/>
        <v>0</v>
      </c>
    </row>
    <row r="28" spans="1:6" ht="27.6" x14ac:dyDescent="0.25">
      <c r="A28" s="43">
        <f t="shared" si="3"/>
        <v>2.1299999999999972</v>
      </c>
      <c r="B28" s="7" t="s">
        <v>60</v>
      </c>
      <c r="C28" s="14">
        <v>3</v>
      </c>
      <c r="D28" s="6" t="s">
        <v>15</v>
      </c>
      <c r="E28" s="70"/>
      <c r="F28" s="46">
        <f t="shared" ref="F28:F31" si="5">E28*C28</f>
        <v>0</v>
      </c>
    </row>
    <row r="29" spans="1:6" ht="27.6" x14ac:dyDescent="0.25">
      <c r="A29" s="43">
        <f t="shared" si="3"/>
        <v>2.139999999999997</v>
      </c>
      <c r="B29" s="7" t="s">
        <v>61</v>
      </c>
      <c r="C29" s="14">
        <v>4</v>
      </c>
      <c r="D29" s="6" t="s">
        <v>15</v>
      </c>
      <c r="E29" s="70"/>
      <c r="F29" s="46">
        <f t="shared" si="5"/>
        <v>0</v>
      </c>
    </row>
    <row r="30" spans="1:6" ht="27.6" x14ac:dyDescent="0.25">
      <c r="A30" s="43">
        <f t="shared" si="3"/>
        <v>2.1499999999999968</v>
      </c>
      <c r="B30" s="82" t="s">
        <v>62</v>
      </c>
      <c r="C30" s="83">
        <v>4</v>
      </c>
      <c r="D30" s="19" t="s">
        <v>15</v>
      </c>
      <c r="E30" s="71"/>
      <c r="F30" s="46">
        <f t="shared" si="5"/>
        <v>0</v>
      </c>
    </row>
    <row r="31" spans="1:6" ht="27.6" x14ac:dyDescent="0.25">
      <c r="A31" s="15">
        <f t="shared" si="3"/>
        <v>2.1599999999999966</v>
      </c>
      <c r="B31" s="42" t="s">
        <v>63</v>
      </c>
      <c r="C31" s="16">
        <v>5</v>
      </c>
      <c r="D31" s="10" t="s">
        <v>15</v>
      </c>
      <c r="E31" s="68"/>
      <c r="F31" s="47">
        <f t="shared" si="5"/>
        <v>0</v>
      </c>
    </row>
    <row r="32" spans="1:6" x14ac:dyDescent="0.25">
      <c r="A32" s="43"/>
      <c r="B32" s="1"/>
      <c r="C32" s="23"/>
      <c r="D32" s="50"/>
      <c r="E32" s="49" t="s">
        <v>19</v>
      </c>
      <c r="F32" s="12">
        <f>SUM(F16:F31)</f>
        <v>0</v>
      </c>
    </row>
    <row r="33" spans="1:6" x14ac:dyDescent="0.25">
      <c r="A33" s="4">
        <v>3</v>
      </c>
      <c r="B33" s="5" t="s">
        <v>20</v>
      </c>
      <c r="C33" s="10"/>
      <c r="D33" s="10"/>
      <c r="E33" s="10"/>
      <c r="F33" s="11"/>
    </row>
    <row r="34" spans="1:6" ht="27.6" x14ac:dyDescent="0.25">
      <c r="A34" s="43">
        <f>A33+0.01</f>
        <v>3.01</v>
      </c>
      <c r="B34" s="45" t="s">
        <v>57</v>
      </c>
      <c r="C34" s="20">
        <v>1</v>
      </c>
      <c r="D34" s="21" t="s">
        <v>21</v>
      </c>
      <c r="E34" s="71"/>
      <c r="F34" s="46">
        <f>E34*C34</f>
        <v>0</v>
      </c>
    </row>
    <row r="35" spans="1:6" ht="27.6" x14ac:dyDescent="0.25">
      <c r="A35" s="43">
        <f t="shared" ref="A35:A40" si="6">A34+0.01</f>
        <v>3.0199999999999996</v>
      </c>
      <c r="B35" s="45" t="s">
        <v>58</v>
      </c>
      <c r="C35" s="20">
        <v>1</v>
      </c>
      <c r="D35" s="21" t="s">
        <v>21</v>
      </c>
      <c r="E35" s="71"/>
      <c r="F35" s="46">
        <f>C35*E35</f>
        <v>0</v>
      </c>
    </row>
    <row r="36" spans="1:6" ht="27.6" x14ac:dyDescent="0.25">
      <c r="A36" s="43">
        <f t="shared" si="6"/>
        <v>3.0299999999999994</v>
      </c>
      <c r="B36" s="45" t="s">
        <v>34</v>
      </c>
      <c r="C36" s="20">
        <v>1</v>
      </c>
      <c r="D36" s="21" t="s">
        <v>21</v>
      </c>
      <c r="E36" s="71"/>
      <c r="F36" s="46">
        <f t="shared" ref="F36:F39" si="7">C36*E36</f>
        <v>0</v>
      </c>
    </row>
    <row r="37" spans="1:6" ht="27.6" x14ac:dyDescent="0.25">
      <c r="A37" s="43">
        <f t="shared" si="6"/>
        <v>3.0399999999999991</v>
      </c>
      <c r="B37" s="45" t="s">
        <v>35</v>
      </c>
      <c r="C37" s="20">
        <v>1</v>
      </c>
      <c r="D37" s="21" t="s">
        <v>21</v>
      </c>
      <c r="E37" s="71"/>
      <c r="F37" s="46">
        <f t="shared" si="7"/>
        <v>0</v>
      </c>
    </row>
    <row r="38" spans="1:6" ht="19.5" customHeight="1" x14ac:dyDescent="0.25">
      <c r="A38" s="43">
        <f t="shared" si="6"/>
        <v>3.0499999999999989</v>
      </c>
      <c r="B38" s="51" t="s">
        <v>22</v>
      </c>
      <c r="C38" s="20">
        <v>1</v>
      </c>
      <c r="D38" s="19" t="s">
        <v>21</v>
      </c>
      <c r="E38" s="71"/>
      <c r="F38" s="46">
        <f t="shared" si="7"/>
        <v>0</v>
      </c>
    </row>
    <row r="39" spans="1:6" ht="20.25" customHeight="1" x14ac:dyDescent="0.25">
      <c r="A39" s="43">
        <f t="shared" si="6"/>
        <v>3.0599999999999987</v>
      </c>
      <c r="B39" s="51" t="s">
        <v>39</v>
      </c>
      <c r="C39" s="20">
        <v>1</v>
      </c>
      <c r="D39" s="19" t="s">
        <v>21</v>
      </c>
      <c r="E39" s="71"/>
      <c r="F39" s="46">
        <f t="shared" si="7"/>
        <v>0</v>
      </c>
    </row>
    <row r="40" spans="1:6" ht="20.25" customHeight="1" x14ac:dyDescent="0.25">
      <c r="A40" s="15">
        <f t="shared" si="6"/>
        <v>3.0699999999999985</v>
      </c>
      <c r="B40" s="52" t="s">
        <v>46</v>
      </c>
      <c r="C40" s="75">
        <v>1</v>
      </c>
      <c r="D40" s="10" t="s">
        <v>21</v>
      </c>
      <c r="E40" s="68"/>
      <c r="F40" s="47">
        <f t="shared" ref="F40" si="8">C40*E40</f>
        <v>0</v>
      </c>
    </row>
    <row r="41" spans="1:6" ht="15" x14ac:dyDescent="0.25">
      <c r="A41" s="19"/>
      <c r="B41" s="61"/>
      <c r="C41" s="62"/>
      <c r="D41" s="77"/>
      <c r="E41" s="63" t="s">
        <v>23</v>
      </c>
      <c r="F41" s="64">
        <f>SUM(F34:F40)</f>
        <v>0</v>
      </c>
    </row>
    <row r="42" spans="1:6" ht="15" x14ac:dyDescent="0.25">
      <c r="A42" s="19"/>
      <c r="B42" s="61"/>
      <c r="C42" s="62"/>
      <c r="D42" s="77"/>
      <c r="E42" s="63"/>
      <c r="F42" s="64"/>
    </row>
    <row r="43" spans="1:6" ht="15.6" x14ac:dyDescent="0.25">
      <c r="A43" s="36" t="s">
        <v>50</v>
      </c>
      <c r="B43" s="37" t="s">
        <v>49</v>
      </c>
      <c r="C43" s="36"/>
      <c r="D43" s="36"/>
      <c r="E43" s="36"/>
      <c r="F43" s="67">
        <f>F52</f>
        <v>0</v>
      </c>
    </row>
    <row r="44" spans="1:6" x14ac:dyDescent="0.25">
      <c r="A44" s="65"/>
      <c r="B44" s="66"/>
      <c r="C44" s="19"/>
      <c r="D44" s="19"/>
      <c r="E44" s="19"/>
      <c r="F44" s="50"/>
    </row>
    <row r="45" spans="1:6" x14ac:dyDescent="0.25">
      <c r="A45" s="4">
        <v>4</v>
      </c>
      <c r="B45" s="5" t="s">
        <v>51</v>
      </c>
      <c r="C45" s="10"/>
      <c r="D45" s="10"/>
      <c r="E45" s="10"/>
      <c r="F45" s="9"/>
    </row>
    <row r="46" spans="1:6" ht="82.8" x14ac:dyDescent="0.25">
      <c r="A46" s="43">
        <f>A45+0.01</f>
        <v>4.01</v>
      </c>
      <c r="B46" s="78" t="s">
        <v>41</v>
      </c>
      <c r="C46" s="79">
        <v>7</v>
      </c>
      <c r="D46" s="79" t="s">
        <v>15</v>
      </c>
      <c r="E46" s="71"/>
      <c r="F46" s="46">
        <f>E46*C46</f>
        <v>0</v>
      </c>
    </row>
    <row r="47" spans="1:6" ht="27.6" x14ac:dyDescent="0.25">
      <c r="A47" s="43">
        <f t="shared" ref="A47:A51" si="9">A46+0.01</f>
        <v>4.0199999999999996</v>
      </c>
      <c r="B47" s="78" t="s">
        <v>42</v>
      </c>
      <c r="C47" s="79">
        <v>1</v>
      </c>
      <c r="D47" s="79" t="s">
        <v>15</v>
      </c>
      <c r="E47" s="71"/>
      <c r="F47" s="46">
        <f t="shared" ref="F47:F51" si="10">E47*C47</f>
        <v>0</v>
      </c>
    </row>
    <row r="48" spans="1:6" ht="27.6" x14ac:dyDescent="0.25">
      <c r="A48" s="43">
        <f t="shared" si="9"/>
        <v>4.0299999999999994</v>
      </c>
      <c r="B48" s="78" t="s">
        <v>43</v>
      </c>
      <c r="C48" s="79">
        <v>1</v>
      </c>
      <c r="D48" s="79" t="s">
        <v>15</v>
      </c>
      <c r="E48" s="71"/>
      <c r="F48" s="46">
        <f t="shared" si="10"/>
        <v>0</v>
      </c>
    </row>
    <row r="49" spans="1:6" ht="27.6" x14ac:dyDescent="0.25">
      <c r="A49" s="43">
        <f t="shared" si="9"/>
        <v>4.0399999999999991</v>
      </c>
      <c r="B49" s="78" t="s">
        <v>44</v>
      </c>
      <c r="C49" s="79">
        <v>1</v>
      </c>
      <c r="D49" s="79" t="s">
        <v>15</v>
      </c>
      <c r="E49" s="71"/>
      <c r="F49" s="46">
        <f t="shared" si="10"/>
        <v>0</v>
      </c>
    </row>
    <row r="50" spans="1:6" x14ac:dyDescent="0.25">
      <c r="A50" s="43">
        <f t="shared" si="9"/>
        <v>4.0499999999999989</v>
      </c>
      <c r="B50" s="78" t="s">
        <v>45</v>
      </c>
      <c r="C50" s="79">
        <v>1</v>
      </c>
      <c r="D50" s="79" t="s">
        <v>15</v>
      </c>
      <c r="E50" s="71"/>
      <c r="F50" s="46">
        <f t="shared" si="10"/>
        <v>0</v>
      </c>
    </row>
    <row r="51" spans="1:6" x14ac:dyDescent="0.25">
      <c r="A51" s="15">
        <f t="shared" si="9"/>
        <v>4.0599999999999987</v>
      </c>
      <c r="B51" s="80" t="s">
        <v>46</v>
      </c>
      <c r="C51" s="81">
        <v>1</v>
      </c>
      <c r="D51" s="81" t="s">
        <v>15</v>
      </c>
      <c r="E51" s="68"/>
      <c r="F51" s="47">
        <f t="shared" si="10"/>
        <v>0</v>
      </c>
    </row>
    <row r="52" spans="1:6" x14ac:dyDescent="0.25">
      <c r="A52" s="60"/>
      <c r="B52" s="8"/>
      <c r="C52" s="6"/>
      <c r="D52" s="6"/>
      <c r="E52" s="63" t="s">
        <v>52</v>
      </c>
      <c r="F52" s="64">
        <f>SUM(F46:F51)</f>
        <v>0</v>
      </c>
    </row>
    <row r="53" spans="1:6" x14ac:dyDescent="0.25">
      <c r="A53" s="60"/>
      <c r="B53" s="8"/>
      <c r="C53" s="6"/>
      <c r="D53" s="6"/>
      <c r="E53" s="6"/>
      <c r="F53" s="1"/>
    </row>
    <row r="54" spans="1:6" x14ac:dyDescent="0.25">
      <c r="A54" s="19"/>
      <c r="C54" s="23"/>
      <c r="D54" s="53"/>
      <c r="E54" s="54" t="s">
        <v>36</v>
      </c>
      <c r="F54" s="35">
        <f>F43+F9</f>
        <v>0</v>
      </c>
    </row>
    <row r="55" spans="1:6" x14ac:dyDescent="0.25">
      <c r="A55" s="26">
        <v>5</v>
      </c>
      <c r="B55" s="27" t="s">
        <v>5</v>
      </c>
      <c r="C55" s="28"/>
      <c r="D55" s="29"/>
      <c r="E55" s="29"/>
      <c r="F55" s="30"/>
    </row>
    <row r="56" spans="1:6" x14ac:dyDescent="0.25">
      <c r="B56" s="31" t="s">
        <v>6</v>
      </c>
      <c r="C56" s="32">
        <v>0.1</v>
      </c>
      <c r="F56" s="33">
        <f>C56*F54</f>
        <v>0</v>
      </c>
    </row>
    <row r="57" spans="1:6" x14ac:dyDescent="0.25">
      <c r="B57" s="31" t="s">
        <v>7</v>
      </c>
      <c r="C57" s="32">
        <v>0.03</v>
      </c>
      <c r="F57" s="33">
        <f>C57*F54</f>
        <v>0</v>
      </c>
    </row>
    <row r="58" spans="1:6" x14ac:dyDescent="0.25">
      <c r="B58" s="31" t="s">
        <v>8</v>
      </c>
      <c r="C58" s="32">
        <v>0.02</v>
      </c>
      <c r="F58" s="33">
        <f>C58*F54</f>
        <v>0</v>
      </c>
    </row>
    <row r="59" spans="1:6" x14ac:dyDescent="0.25">
      <c r="B59" s="31" t="s">
        <v>9</v>
      </c>
      <c r="C59" s="32">
        <v>0.05</v>
      </c>
      <c r="F59" s="33">
        <f>C59*F54</f>
        <v>0</v>
      </c>
    </row>
    <row r="60" spans="1:6" x14ac:dyDescent="0.25">
      <c r="B60" s="31" t="s">
        <v>10</v>
      </c>
      <c r="C60" s="32">
        <v>0.05</v>
      </c>
      <c r="F60" s="33">
        <f>C60*F54</f>
        <v>0</v>
      </c>
    </row>
    <row r="61" spans="1:6" x14ac:dyDescent="0.25">
      <c r="B61" s="31" t="s">
        <v>11</v>
      </c>
      <c r="C61" s="32">
        <v>0.04</v>
      </c>
      <c r="F61" s="33">
        <f>C61*F54</f>
        <v>0</v>
      </c>
    </row>
    <row r="62" spans="1:6" x14ac:dyDescent="0.25">
      <c r="B62" s="31" t="s">
        <v>40</v>
      </c>
      <c r="C62" s="32">
        <v>0.01</v>
      </c>
      <c r="F62" s="33">
        <f>C62*F54</f>
        <v>0</v>
      </c>
    </row>
    <row r="63" spans="1:6" x14ac:dyDescent="0.25">
      <c r="B63" s="31" t="s">
        <v>12</v>
      </c>
      <c r="C63" s="34">
        <v>1E-3</v>
      </c>
      <c r="F63" s="33">
        <f>C63*F54</f>
        <v>0</v>
      </c>
    </row>
    <row r="64" spans="1:6" x14ac:dyDescent="0.25">
      <c r="A64" s="29"/>
      <c r="B64" s="38" t="s">
        <v>65</v>
      </c>
      <c r="C64" s="39">
        <v>0.18</v>
      </c>
      <c r="D64" s="29"/>
      <c r="E64" s="29"/>
      <c r="F64" s="40">
        <f>C64*F56</f>
        <v>0</v>
      </c>
    </row>
    <row r="65" spans="1:6" ht="15.6" x14ac:dyDescent="0.3">
      <c r="D65" s="58"/>
      <c r="E65" s="59" t="s">
        <v>37</v>
      </c>
      <c r="F65" s="25">
        <f>SUM(F56:F64)</f>
        <v>0</v>
      </c>
    </row>
    <row r="67" spans="1:6" s="41" customFormat="1" ht="15.6" x14ac:dyDescent="0.3">
      <c r="A67" s="76"/>
      <c r="C67" s="76"/>
      <c r="D67" s="84" t="s">
        <v>25</v>
      </c>
      <c r="E67" s="84"/>
      <c r="F67" s="25">
        <f>F65+F54</f>
        <v>0</v>
      </c>
    </row>
    <row r="69" spans="1:6" x14ac:dyDescent="0.25">
      <c r="B69" s="23" t="s">
        <v>64</v>
      </c>
    </row>
    <row r="75" spans="1:6" x14ac:dyDescent="0.25">
      <c r="B75" s="30"/>
      <c r="E75" s="24" t="s">
        <v>66</v>
      </c>
    </row>
    <row r="76" spans="1:6" x14ac:dyDescent="0.25">
      <c r="B76" s="24" t="s">
        <v>59</v>
      </c>
    </row>
  </sheetData>
  <mergeCells count="2">
    <mergeCell ref="D67:E67"/>
    <mergeCell ref="B5:F5"/>
  </mergeCells>
  <pageMargins left="0.70866141732283472" right="0.70866141732283472" top="0.74803149606299213" bottom="0.74803149606299213" header="0.31496062992125984" footer="0.31496062992125984"/>
  <pageSetup scale="74" orientation="portrait" horizontalDpi="4294967295" verticalDpi="4294967295" r:id="rId1"/>
  <headerFooter>
    <oddFooter>&amp;R&amp;"Arial,Normal"&amp;9Página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Zuleika Feliz</dc:creator>
  <cp:lastModifiedBy>Karina Sahony Mueses Rivera</cp:lastModifiedBy>
  <cp:lastPrinted>2020-02-03T16:19:00Z</cp:lastPrinted>
  <dcterms:created xsi:type="dcterms:W3CDTF">2019-04-12T15:43:01Z</dcterms:created>
  <dcterms:modified xsi:type="dcterms:W3CDTF">2020-02-03T16:25:56Z</dcterms:modified>
</cp:coreProperties>
</file>