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tilla Ejecución " sheetId="1" r:id="rId1"/>
  </sheets>
  <definedNames>
    <definedName name="_xlnm.Print_Area" localSheetId="0">'Plantilla Ejecución '!$A$1:$N$96</definedName>
  </definedNames>
  <calcPr fullCalcOnLoad="1"/>
</workbook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<sst xmlns="http://schemas.openxmlformats.org/spreadsheetml/2006/main" count="106" uniqueCount="106">
  <si>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</si>
  <si>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</si>
  <si>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</si>
  <si>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</si>
  <si>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</si>
  <si>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</si>
  <si>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</si>
  <si>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</si>
  <si>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</si>
  <si>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</si>
  <si>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</si>
  <si>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</si>
  <si>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</si>
  <si>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</si>
  <si>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</si>
  <si>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</si>
  <si>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</si>
  <si>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</si>
  <si>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</si>
  <si>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</si>
  <si>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</si>
  <si>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</si>
  <si>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</si>
  <si>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</si>
  <si>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</si>
  <si>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</si>
  <si>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</si>
  <si>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</si>
  <si>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</si>
  <si>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</si>
  <si>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</si>
  <si>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</si>
  <si>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</si>
  <si>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</si>
  <si>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</si>
  <si>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</si>
  <si>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</si>
  <si>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</si>
  <si>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</si>
  <si>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</si>
  <si>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</si>
  <si>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</si>
  <si>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</si>
  <si>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</si>
  <si>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</si>
  <si>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</si>
  <si>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</si>
  <si>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</si>
  <si>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</si>
  <si>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</si>
  <si>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</si>
  <si>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</si>
  <si>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</si>
  <si>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</si>
  <si>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</si>
  <si>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</si>
  <si>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</si>
  <si>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</si>
  <si>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</si>
  <si>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</si>
  <si>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</si>
  <si>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</si>
  <si>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</si>
  <si>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</si>
  <si>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</si>
  <si>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</si>
  <si>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</si>
  <si>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</si>
  <si>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</si>
  <si>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</si>
  <si>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</si>
  <si>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</si>
  <si>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</si>
  <si>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</si>
  <si>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</si>
  <si>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</si>
  <si>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</si>
  <si>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</si>
  <si>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</si>
  <si>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</si>
  <si>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</si>
  <si>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</si>
  <si>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</si>
  <si>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</si>
  <si>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</si>
  <si>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</si>
  <si>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</si>
  <si>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</si>
  <si>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</si>
  <si>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</si>
  <si>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</si>
  <si>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</si>
  <si>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</si>
  <si>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</si>
  <si>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</si>
  <si>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</si>
  <si>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</si>
  <si>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</si>
  <si>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</si>
  <si>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Ministerio de Obras Públicas y Comunicaciones</t>
  </si>
  <si>
    <t>Instituto Nacional de Tránsito y Transporte Terrestre - INTRANT -</t>
  </si>
  <si>
    <t>Licda. Paula Placencia</t>
  </si>
  <si>
    <t>Encargada de presupuesto</t>
  </si>
  <si>
    <t>Año [2021]</t>
  </si>
  <si>
    <t>Fecha de imputación: hasta el [30] del [09) del [2021]</t>
  </si>
  <si>
    <t>Fecha de registro: hasta el [01] de [10] del [2021]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</si>
</sst>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[$-580A]dddd\,\ d\ &quot;de&quot;\ mmmm\ &quot;de&quot;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177" fontId="0" fillId="0" borderId="0" xfId="47" applyFont="1" applyAlignment="1">
      <alignment/>
    </xf>
    <xf numFmtId="9" fontId="0" fillId="0" borderId="0" xfId="53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8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38" fillId="34" borderId="10" xfId="0" applyNumberFormat="1" applyFont="1" applyFill="1" applyBorder="1" applyAlignment="1">
      <alignment horizontal="center" vertical="center" wrapText="1"/>
    </xf>
    <xf numFmtId="177" fontId="38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4" fontId="38" fillId="0" borderId="10" xfId="0" applyNumberFormat="1" applyFont="1" applyBorder="1" applyAlignment="1">
      <alignment/>
    </xf>
    <xf numFmtId="178" fontId="38" fillId="34" borderId="10" xfId="0" applyNumberFormat="1" applyFont="1" applyFill="1" applyBorder="1" applyAlignment="1">
      <alignment horizontal="center" vertical="center" wrapText="1"/>
    </xf>
    <xf numFmtId="178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177" fontId="38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7" fontId="0" fillId="0" borderId="10" xfId="47" applyFont="1" applyBorder="1" applyAlignment="1">
      <alignment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2" fillId="0" borderId="10" xfId="47" applyFont="1" applyFill="1" applyBorder="1" applyAlignment="1">
      <alignment horizontal="right" vertical="center"/>
    </xf>
    <xf numFmtId="177" fontId="0" fillId="0" borderId="10" xfId="47" applyFont="1" applyBorder="1" applyAlignment="1">
      <alignment/>
    </xf>
    <xf numFmtId="177" fontId="38" fillId="34" borderId="10" xfId="47" applyFont="1" applyFill="1" applyBorder="1" applyAlignment="1">
      <alignment horizontal="center" vertical="center" wrapText="1"/>
    </xf>
    <xf numFmtId="177" fontId="0" fillId="0" borderId="0" xfId="47" applyFont="1" applyBorder="1" applyAlignment="1">
      <alignment/>
    </xf>
    <xf numFmtId="177" fontId="38" fillId="33" borderId="10" xfId="47" applyFont="1" applyFill="1" applyBorder="1" applyAlignment="1">
      <alignment horizontal="center" vertical="center" wrapText="1"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0" xfId="47" applyFont="1" applyBorder="1" applyAlignment="1">
      <alignment vertical="center" wrapText="1"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0" xfId="47" applyFont="1" applyAlignment="1">
      <alignment/>
    </xf>
    <xf numFmtId="0" fontId="0" fillId="0" borderId="15" xfId="0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7964150" y="209550"/>
          <a:ext cx="11811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47625</xdr:rowOff>
    </xdr:from>
    <xdr:to>
      <xdr:col>1</xdr:col>
      <xdr:colOff>152400</xdr:colOff>
      <xdr:row>5</xdr:row>
      <xdr:rowOff>38100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457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85725</xdr:rowOff>
    </xdr:from>
    <xdr:to>
      <xdr:col>13</xdr:col>
      <xdr:colOff>847725</xdr:colOff>
      <xdr:row>5</xdr:row>
      <xdr:rowOff>47625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97400" y="85725"/>
          <a:ext cx="2333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9" zoomScaleNormal="89" zoomScaleSheetLayoutView="89" zoomScalePageLayoutView="0" workbookViewId="0" topLeftCell="A1">
      <selection activeCell="A76" sqref="A76"/>
    </sheetView>
  </sheetViews>
  <sheetFormatPr defaultColWidth="9.140625" defaultRowHeight="15"/>
  <cols>
    <col min="1" max="1" width="40.00390625" style="0" customWidth="1"/>
    <col min="2" max="2" width="20.8515625" style="41" customWidth="1"/>
    <col min="3" max="3" width="20.00390625" style="41" customWidth="1"/>
    <col min="4" max="4" width="20.28125" style="41" customWidth="1"/>
    <col min="5" max="5" width="21.421875" style="0" customWidth="1"/>
    <col min="6" max="6" width="20.421875" style="32" customWidth="1"/>
    <col min="7" max="7" width="22.140625" style="32" customWidth="1"/>
    <col min="8" max="8" width="23.8515625" style="8" customWidth="1"/>
    <col min="9" max="9" width="20.28125" style="36" customWidth="1"/>
    <col min="10" max="10" width="20.421875" style="46" customWidth="1"/>
    <col min="11" max="11" width="20.140625" style="50" bestFit="1" customWidth="1"/>
    <col min="12" max="12" width="15.8515625" style="54" bestFit="1" customWidth="1"/>
    <col min="13" max="13" width="16.00390625" style="58" bestFit="1" customWidth="1"/>
    <col min="14" max="14" width="16.00390625" style="63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4" ht="18.75">
      <c r="A1" s="69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.75">
      <c r="A2" s="72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8.75">
      <c r="A3" s="72" t="s">
        <v>103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4" ht="15.75">
      <c r="A4" s="75" t="s">
        <v>97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5">
      <c r="A5" s="78" t="s">
        <v>36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1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27" ht="15.75">
      <c r="A7" s="24" t="s">
        <v>0</v>
      </c>
      <c r="B7" s="25" t="s">
        <v>98</v>
      </c>
      <c r="C7" s="25" t="s">
        <v>79</v>
      </c>
      <c r="D7" s="25" t="s">
        <v>80</v>
      </c>
      <c r="E7" s="5" t="s">
        <v>81</v>
      </c>
      <c r="F7" s="25" t="s">
        <v>82</v>
      </c>
      <c r="G7" s="25" t="s">
        <v>83</v>
      </c>
      <c r="H7" s="5" t="s">
        <v>84</v>
      </c>
      <c r="I7" s="25" t="s">
        <v>85</v>
      </c>
      <c r="J7" s="25" t="s">
        <v>86</v>
      </c>
      <c r="K7" s="25" t="s">
        <v>87</v>
      </c>
      <c r="L7" s="25" t="s">
        <v>88</v>
      </c>
      <c r="M7" s="25" t="s">
        <v>89</v>
      </c>
      <c r="N7" s="25" t="s">
        <v>90</v>
      </c>
      <c r="Z7" s="3"/>
      <c r="AA7" s="3"/>
    </row>
    <row r="8" spans="1:27" ht="15">
      <c r="A8" s="18" t="s">
        <v>1</v>
      </c>
      <c r="B8" s="19">
        <f aca="true" t="shared" si="0" ref="B8:B18">SUM(C8:N8)</f>
        <v>584988601.57</v>
      </c>
      <c r="C8" s="6">
        <f>C9+C15+C25+C35+C43+C51+C61+C66+C69</f>
        <v>40578864.230000004</v>
      </c>
      <c r="D8" s="6">
        <f>D9+D15+D25+D35+D43+D51+D61+D66+D69</f>
        <v>44425127.74</v>
      </c>
      <c r="E8" s="6">
        <f aca="true" t="shared" si="1" ref="E8:N8">E9+E15+E25+E35+E43+E51+E61+E66+E69</f>
        <v>92452153.11999999</v>
      </c>
      <c r="F8" s="6">
        <f t="shared" si="1"/>
        <v>72682363.11</v>
      </c>
      <c r="G8" s="6">
        <f t="shared" si="1"/>
        <v>81224602.24000001</v>
      </c>
      <c r="H8" s="6">
        <f t="shared" si="1"/>
        <v>58014832.220000006</v>
      </c>
      <c r="I8" s="6">
        <f t="shared" si="1"/>
        <v>53067255.26</v>
      </c>
      <c r="J8" s="6">
        <f t="shared" si="1"/>
        <v>79689089.5</v>
      </c>
      <c r="K8" s="6">
        <f t="shared" si="1"/>
        <v>62854314.15</v>
      </c>
      <c r="L8" s="6">
        <f t="shared" si="1"/>
        <v>0</v>
      </c>
      <c r="M8" s="6">
        <f t="shared" si="1"/>
        <v>0</v>
      </c>
      <c r="N8" s="6">
        <f t="shared" si="1"/>
        <v>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8" ht="30">
      <c r="A9" s="18" t="s">
        <v>2</v>
      </c>
      <c r="B9" s="19">
        <f>SUM(C9:N9)</f>
        <v>479144564.75000006</v>
      </c>
      <c r="C9" s="19">
        <f>SUM(C10:C14)</f>
        <v>39628345.34</v>
      </c>
      <c r="D9" s="19">
        <f>SUM(D10:D14)</f>
        <v>41031374.28</v>
      </c>
      <c r="E9" s="19">
        <f aca="true" t="shared" si="2" ref="E9:N9">SUM(E10:E14)</f>
        <v>84748842.28999999</v>
      </c>
      <c r="F9" s="19">
        <f t="shared" si="2"/>
        <v>45536436.760000005</v>
      </c>
      <c r="G9" s="19">
        <f t="shared" si="2"/>
        <v>64942769.29000001</v>
      </c>
      <c r="H9" s="19">
        <f t="shared" si="2"/>
        <v>44848400.53</v>
      </c>
      <c r="I9" s="19">
        <f t="shared" si="2"/>
        <v>47693975.86</v>
      </c>
      <c r="J9" s="19">
        <f t="shared" si="2"/>
        <v>54611557.97</v>
      </c>
      <c r="K9" s="19">
        <f t="shared" si="2"/>
        <v>56102862.43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"/>
    </row>
    <row r="10" spans="1:14" ht="15">
      <c r="A10" s="20" t="s">
        <v>3</v>
      </c>
      <c r="B10" s="33">
        <f t="shared" si="0"/>
        <v>403189699.46000004</v>
      </c>
      <c r="C10" s="21">
        <v>32946325.53</v>
      </c>
      <c r="D10" s="33">
        <v>34062394.81</v>
      </c>
      <c r="E10" s="14">
        <v>70764394.07</v>
      </c>
      <c r="F10" s="26">
        <v>38233470.38</v>
      </c>
      <c r="G10" s="60">
        <v>56706167.02</v>
      </c>
      <c r="H10" s="14">
        <v>37393204.03</v>
      </c>
      <c r="I10" s="27">
        <v>39484232.01</v>
      </c>
      <c r="J10" s="42">
        <v>45807436.04</v>
      </c>
      <c r="K10" s="60">
        <v>47792075.57</v>
      </c>
      <c r="L10" s="47">
        <v>0</v>
      </c>
      <c r="M10" s="51"/>
      <c r="N10" s="59"/>
    </row>
    <row r="11" spans="1:14" ht="15">
      <c r="A11" s="20" t="s">
        <v>4</v>
      </c>
      <c r="B11" s="33">
        <f t="shared" si="0"/>
        <v>25247636.200000003</v>
      </c>
      <c r="C11" s="37">
        <v>1725186</v>
      </c>
      <c r="D11" s="42">
        <v>1803186</v>
      </c>
      <c r="E11" s="11">
        <v>7949990.7</v>
      </c>
      <c r="F11" s="27">
        <v>1869371</v>
      </c>
      <c r="G11" s="60">
        <v>2102860.5</v>
      </c>
      <c r="H11" s="11">
        <v>2049218.83</v>
      </c>
      <c r="I11" s="33">
        <v>2758702.17</v>
      </c>
      <c r="J11" s="43">
        <v>3010135.5</v>
      </c>
      <c r="K11" s="60">
        <v>1978985.5</v>
      </c>
      <c r="L11" s="51">
        <v>0</v>
      </c>
      <c r="M11" s="55"/>
      <c r="N11" s="60"/>
    </row>
    <row r="12" spans="1:14" ht="30">
      <c r="A12" s="20" t="s">
        <v>37</v>
      </c>
      <c r="B12" s="33">
        <f t="shared" si="0"/>
        <v>187500</v>
      </c>
      <c r="C12" s="37"/>
      <c r="D12" s="42">
        <v>37500</v>
      </c>
      <c r="E12" s="11">
        <v>75000</v>
      </c>
      <c r="F12" s="27">
        <v>37500</v>
      </c>
      <c r="G12" s="60">
        <v>37500</v>
      </c>
      <c r="H12" s="4"/>
      <c r="I12" s="33"/>
      <c r="J12" s="43"/>
      <c r="K12" s="60"/>
      <c r="L12" s="51"/>
      <c r="M12" s="55"/>
      <c r="N12" s="60"/>
    </row>
    <row r="13" spans="1:14" ht="30">
      <c r="A13" s="20" t="s">
        <v>5</v>
      </c>
      <c r="B13" s="33">
        <f t="shared" si="0"/>
        <v>0</v>
      </c>
      <c r="C13" s="37"/>
      <c r="D13" s="42"/>
      <c r="E13" s="4"/>
      <c r="F13" s="27"/>
      <c r="G13" s="60"/>
      <c r="H13" s="4"/>
      <c r="I13" s="33"/>
      <c r="J13" s="43"/>
      <c r="K13" s="60"/>
      <c r="L13" s="51"/>
      <c r="M13" s="55"/>
      <c r="N13" s="60"/>
    </row>
    <row r="14" spans="1:14" ht="30">
      <c r="A14" s="20" t="s">
        <v>6</v>
      </c>
      <c r="B14" s="33">
        <f t="shared" si="0"/>
        <v>50519729.089999996</v>
      </c>
      <c r="C14" s="37">
        <v>4956833.81</v>
      </c>
      <c r="D14" s="42">
        <v>5128293.47</v>
      </c>
      <c r="E14" s="11">
        <v>5959457.52</v>
      </c>
      <c r="F14" s="27">
        <v>5396095.38</v>
      </c>
      <c r="G14" s="60">
        <v>6096241.77</v>
      </c>
      <c r="H14" s="11">
        <v>5405977.67</v>
      </c>
      <c r="I14" s="33">
        <v>5451041.68</v>
      </c>
      <c r="J14" s="43">
        <v>5793986.43</v>
      </c>
      <c r="K14" s="60">
        <v>6331801.36</v>
      </c>
      <c r="L14" s="51">
        <v>0</v>
      </c>
      <c r="M14" s="55"/>
      <c r="N14" s="60"/>
    </row>
    <row r="15" spans="1:14" ht="15">
      <c r="A15" s="18" t="s">
        <v>7</v>
      </c>
      <c r="B15" s="19">
        <f t="shared" si="0"/>
        <v>80900379.82999998</v>
      </c>
      <c r="C15" s="19">
        <f>SUM(C16:C24)</f>
        <v>950518.89</v>
      </c>
      <c r="D15" s="19">
        <f aca="true" t="shared" si="3" ref="D15:N15">SUM(D16:D24)</f>
        <v>3355753.46</v>
      </c>
      <c r="E15" s="19">
        <f>SUM(E16:E24)</f>
        <v>7545824.8</v>
      </c>
      <c r="F15" s="19">
        <f t="shared" si="3"/>
        <v>24226594.5</v>
      </c>
      <c r="G15" s="19">
        <f t="shared" si="3"/>
        <v>10895996.5</v>
      </c>
      <c r="H15" s="19">
        <f t="shared" si="3"/>
        <v>9898552.309999999</v>
      </c>
      <c r="I15" s="19">
        <f t="shared" si="3"/>
        <v>4519312.72</v>
      </c>
      <c r="J15" s="19">
        <f t="shared" si="3"/>
        <v>13776085.659999998</v>
      </c>
      <c r="K15" s="19">
        <f t="shared" si="3"/>
        <v>5731740.99</v>
      </c>
      <c r="L15" s="19">
        <f t="shared" si="3"/>
        <v>0</v>
      </c>
      <c r="M15" s="19">
        <f t="shared" si="3"/>
        <v>0</v>
      </c>
      <c r="N15" s="19">
        <f t="shared" si="3"/>
        <v>0</v>
      </c>
    </row>
    <row r="16" spans="1:14" ht="15">
      <c r="A16" s="20" t="s">
        <v>8</v>
      </c>
      <c r="B16" s="33">
        <f t="shared" si="0"/>
        <v>24065956.650000002</v>
      </c>
      <c r="C16" s="37">
        <v>950518.89</v>
      </c>
      <c r="D16" s="42">
        <v>2424343.46</v>
      </c>
      <c r="E16" s="11">
        <v>3452359.8</v>
      </c>
      <c r="F16" s="27">
        <v>3088695.6</v>
      </c>
      <c r="G16" s="60">
        <v>2580394.22</v>
      </c>
      <c r="H16" s="11">
        <v>3362488.82</v>
      </c>
      <c r="I16" s="33">
        <v>2561253.78</v>
      </c>
      <c r="J16" s="43">
        <v>2754307.99</v>
      </c>
      <c r="K16" s="60">
        <v>2891594.09</v>
      </c>
      <c r="L16" s="51">
        <v>0</v>
      </c>
      <c r="M16" s="55"/>
      <c r="N16" s="60"/>
    </row>
    <row r="17" spans="1:14" ht="30">
      <c r="A17" s="20" t="s">
        <v>9</v>
      </c>
      <c r="B17" s="33">
        <f t="shared" si="0"/>
        <v>11218318.659999998</v>
      </c>
      <c r="C17" s="37"/>
      <c r="D17" s="42"/>
      <c r="E17" s="11">
        <v>1469766.2</v>
      </c>
      <c r="F17" s="27">
        <v>7948808.68</v>
      </c>
      <c r="G17" s="60">
        <v>737573.58</v>
      </c>
      <c r="H17" s="11">
        <v>54110.6</v>
      </c>
      <c r="I17" s="33">
        <v>712196.6</v>
      </c>
      <c r="J17" s="43">
        <v>289100</v>
      </c>
      <c r="K17" s="60">
        <v>6763</v>
      </c>
      <c r="L17" s="51">
        <v>0</v>
      </c>
      <c r="M17" s="55"/>
      <c r="N17" s="60"/>
    </row>
    <row r="18" spans="1:14" ht="15">
      <c r="A18" s="20" t="s">
        <v>10</v>
      </c>
      <c r="B18" s="33">
        <f t="shared" si="0"/>
        <v>3990349.4699999997</v>
      </c>
      <c r="C18" s="37"/>
      <c r="D18" s="42">
        <v>867450</v>
      </c>
      <c r="E18" s="11">
        <v>500500</v>
      </c>
      <c r="F18" s="27">
        <v>440215.47</v>
      </c>
      <c r="G18" s="60">
        <v>417550</v>
      </c>
      <c r="H18" s="11">
        <v>449800</v>
      </c>
      <c r="I18" s="33">
        <v>425000</v>
      </c>
      <c r="J18" s="43">
        <v>262784</v>
      </c>
      <c r="K18" s="60">
        <v>627050</v>
      </c>
      <c r="L18" s="51">
        <v>0</v>
      </c>
      <c r="M18" s="55"/>
      <c r="N18" s="60"/>
    </row>
    <row r="19" spans="1:14" ht="15">
      <c r="A19" s="20" t="s">
        <v>11</v>
      </c>
      <c r="B19" s="60">
        <f aca="true" t="shared" si="4" ref="B19:B73">SUM(C19:N19)</f>
        <v>528736</v>
      </c>
      <c r="C19" s="37"/>
      <c r="D19" s="42">
        <v>63960</v>
      </c>
      <c r="E19" s="11"/>
      <c r="F19" s="27">
        <v>113563</v>
      </c>
      <c r="G19" s="60">
        <v>10580</v>
      </c>
      <c r="H19" s="11">
        <v>58750</v>
      </c>
      <c r="I19" s="33">
        <v>4237</v>
      </c>
      <c r="J19" s="43">
        <v>275064</v>
      </c>
      <c r="K19" s="60">
        <v>2582</v>
      </c>
      <c r="L19" s="51">
        <v>0</v>
      </c>
      <c r="M19" s="55"/>
      <c r="N19" s="60"/>
    </row>
    <row r="20" spans="1:14" ht="15">
      <c r="A20" s="20" t="s">
        <v>12</v>
      </c>
      <c r="B20" s="60">
        <f t="shared" si="4"/>
        <v>1448773.9100000001</v>
      </c>
      <c r="C20" s="37"/>
      <c r="D20" s="42"/>
      <c r="E20" s="11"/>
      <c r="F20" s="27"/>
      <c r="G20" s="60"/>
      <c r="H20" s="11">
        <v>936519.39</v>
      </c>
      <c r="I20" s="33"/>
      <c r="J20" s="43">
        <v>107986.52</v>
      </c>
      <c r="K20" s="60">
        <v>404268</v>
      </c>
      <c r="L20" s="51">
        <v>0</v>
      </c>
      <c r="M20" s="55"/>
      <c r="N20" s="60"/>
    </row>
    <row r="21" spans="1:14" ht="15">
      <c r="A21" s="20" t="s">
        <v>13</v>
      </c>
      <c r="B21" s="60">
        <f>SUM(C21:N21)</f>
        <v>11232633.84</v>
      </c>
      <c r="C21" s="37"/>
      <c r="D21" s="42"/>
      <c r="E21" s="11"/>
      <c r="F21" s="27">
        <v>220205.36</v>
      </c>
      <c r="G21" s="60">
        <v>3130259.47</v>
      </c>
      <c r="H21" s="4"/>
      <c r="I21" s="33"/>
      <c r="J21" s="43">
        <v>7882169.01</v>
      </c>
      <c r="K21" s="60"/>
      <c r="L21" s="51"/>
      <c r="M21" s="55"/>
      <c r="N21" s="60"/>
    </row>
    <row r="22" spans="1:14" ht="45">
      <c r="A22" s="20" t="s">
        <v>14</v>
      </c>
      <c r="B22" s="60">
        <f t="shared" si="4"/>
        <v>12314382.479999999</v>
      </c>
      <c r="C22" s="37"/>
      <c r="D22" s="42"/>
      <c r="E22" s="11">
        <v>292011.92</v>
      </c>
      <c r="F22" s="27">
        <v>7990327.35</v>
      </c>
      <c r="G22" s="60">
        <v>-99310.28</v>
      </c>
      <c r="H22" s="11">
        <v>3903687.82</v>
      </c>
      <c r="I22" s="33">
        <v>110043.91</v>
      </c>
      <c r="J22" s="43">
        <v>461403.94</v>
      </c>
      <c r="K22" s="60">
        <v>-343782.18</v>
      </c>
      <c r="L22" s="51">
        <v>0</v>
      </c>
      <c r="M22" s="55"/>
      <c r="N22" s="60"/>
    </row>
    <row r="23" spans="1:14" ht="30">
      <c r="A23" s="20" t="s">
        <v>15</v>
      </c>
      <c r="B23" s="60">
        <f t="shared" si="4"/>
        <v>16046466.819999998</v>
      </c>
      <c r="C23" s="37"/>
      <c r="D23" s="42"/>
      <c r="E23" s="11">
        <v>1831186.88</v>
      </c>
      <c r="F23" s="27">
        <v>4424779.04</v>
      </c>
      <c r="G23" s="60">
        <v>4118949.51</v>
      </c>
      <c r="H23" s="11">
        <v>1133195.68</v>
      </c>
      <c r="I23" s="33">
        <v>653381.43</v>
      </c>
      <c r="J23" s="43">
        <v>1741708.2</v>
      </c>
      <c r="K23" s="60">
        <v>2143266.08</v>
      </c>
      <c r="L23" s="51">
        <v>0</v>
      </c>
      <c r="M23" s="55"/>
      <c r="N23" s="60"/>
    </row>
    <row r="24" spans="1:14" ht="30">
      <c r="A24" s="20" t="s">
        <v>38</v>
      </c>
      <c r="B24" s="60">
        <f t="shared" si="4"/>
        <v>54762</v>
      </c>
      <c r="C24" s="37"/>
      <c r="D24" s="42"/>
      <c r="E24" s="4"/>
      <c r="F24" s="27"/>
      <c r="G24" s="27"/>
      <c r="H24" s="11"/>
      <c r="I24" s="33">
        <v>53200</v>
      </c>
      <c r="J24" s="43">
        <v>1562</v>
      </c>
      <c r="K24" s="60"/>
      <c r="L24" s="51"/>
      <c r="M24" s="55"/>
      <c r="N24" s="60"/>
    </row>
    <row r="25" spans="1:14" ht="15">
      <c r="A25" s="18" t="s">
        <v>16</v>
      </c>
      <c r="B25" s="60">
        <f t="shared" si="4"/>
        <v>18279087.68</v>
      </c>
      <c r="C25" s="13">
        <f>SUM(C26:C34)</f>
        <v>0</v>
      </c>
      <c r="D25" s="13">
        <f aca="true" t="shared" si="5" ref="D25:N25">SUM(D26:D34)</f>
        <v>0</v>
      </c>
      <c r="E25" s="13">
        <f t="shared" si="5"/>
        <v>157486.03</v>
      </c>
      <c r="F25" s="13">
        <f t="shared" si="5"/>
        <v>2911071.8499999996</v>
      </c>
      <c r="G25" s="13">
        <f t="shared" si="5"/>
        <v>5385836.45</v>
      </c>
      <c r="H25" s="13">
        <f t="shared" si="5"/>
        <v>3267879.38</v>
      </c>
      <c r="I25" s="13">
        <f t="shared" si="5"/>
        <v>829366.68</v>
      </c>
      <c r="J25" s="13">
        <f t="shared" si="5"/>
        <v>4707736.56</v>
      </c>
      <c r="K25" s="13">
        <f t="shared" si="5"/>
        <v>1019710.73</v>
      </c>
      <c r="L25" s="13">
        <f t="shared" si="5"/>
        <v>0</v>
      </c>
      <c r="M25" s="13">
        <f t="shared" si="5"/>
        <v>0</v>
      </c>
      <c r="N25" s="13">
        <f t="shared" si="5"/>
        <v>0</v>
      </c>
    </row>
    <row r="26" spans="1:14" ht="30">
      <c r="A26" s="20" t="s">
        <v>17</v>
      </c>
      <c r="B26" s="60">
        <f t="shared" si="4"/>
        <v>619409.9400000001</v>
      </c>
      <c r="C26" s="37"/>
      <c r="D26" s="42"/>
      <c r="E26" s="11"/>
      <c r="F26" s="27">
        <v>258724</v>
      </c>
      <c r="G26" s="60">
        <v>175186.11</v>
      </c>
      <c r="H26" s="11"/>
      <c r="I26" s="33">
        <v>40872</v>
      </c>
      <c r="J26" s="43">
        <v>116290.03</v>
      </c>
      <c r="K26" s="60">
        <v>28337.8</v>
      </c>
      <c r="L26" s="51">
        <v>0</v>
      </c>
      <c r="M26" s="55"/>
      <c r="N26" s="60"/>
    </row>
    <row r="27" spans="1:14" ht="15">
      <c r="A27" s="20" t="s">
        <v>18</v>
      </c>
      <c r="B27" s="60">
        <f t="shared" si="4"/>
        <v>335726.83999999997</v>
      </c>
      <c r="C27" s="37"/>
      <c r="D27" s="42"/>
      <c r="E27" s="4"/>
      <c r="F27" s="27">
        <v>146718.84</v>
      </c>
      <c r="G27" s="60"/>
      <c r="H27" s="11">
        <v>2450</v>
      </c>
      <c r="I27" s="33"/>
      <c r="J27" s="43">
        <v>118590</v>
      </c>
      <c r="K27" s="60">
        <v>67968</v>
      </c>
      <c r="L27" s="51"/>
      <c r="M27" s="55"/>
      <c r="N27" s="60"/>
    </row>
    <row r="28" spans="1:14" ht="30">
      <c r="A28" s="20" t="s">
        <v>19</v>
      </c>
      <c r="B28" s="60">
        <f t="shared" si="4"/>
        <v>1181177.26</v>
      </c>
      <c r="C28" s="37"/>
      <c r="D28" s="42"/>
      <c r="E28" s="11">
        <v>6573</v>
      </c>
      <c r="F28" s="27">
        <v>1116989.15</v>
      </c>
      <c r="G28" s="60">
        <v>5760.12</v>
      </c>
      <c r="H28" s="11">
        <v>1805</v>
      </c>
      <c r="I28" s="33">
        <v>32799.99</v>
      </c>
      <c r="J28" s="43">
        <v>17250</v>
      </c>
      <c r="K28" s="60"/>
      <c r="L28" s="51">
        <v>0</v>
      </c>
      <c r="M28" s="55"/>
      <c r="N28" s="60"/>
    </row>
    <row r="29" spans="1:14" ht="15">
      <c r="A29" s="20" t="s">
        <v>20</v>
      </c>
      <c r="B29" s="60">
        <f t="shared" si="4"/>
        <v>40120</v>
      </c>
      <c r="C29" s="37"/>
      <c r="D29" s="42"/>
      <c r="E29" s="4"/>
      <c r="F29" s="27"/>
      <c r="G29" s="60">
        <v>40120</v>
      </c>
      <c r="H29" s="4"/>
      <c r="I29" s="33"/>
      <c r="J29" s="43"/>
      <c r="K29" s="60"/>
      <c r="L29" s="51"/>
      <c r="M29" s="55"/>
      <c r="N29" s="60"/>
    </row>
    <row r="30" spans="1:14" ht="30">
      <c r="A30" s="20" t="s">
        <v>21</v>
      </c>
      <c r="B30" s="60">
        <f t="shared" si="4"/>
        <v>931623.97</v>
      </c>
      <c r="C30" s="37"/>
      <c r="D30" s="42"/>
      <c r="E30" s="11"/>
      <c r="F30" s="27">
        <v>488397</v>
      </c>
      <c r="G30" s="60">
        <v>264000.41</v>
      </c>
      <c r="H30" s="11">
        <v>600</v>
      </c>
      <c r="I30" s="33">
        <v>60698</v>
      </c>
      <c r="J30" s="43">
        <v>19901.88</v>
      </c>
      <c r="K30" s="60">
        <v>98026.68</v>
      </c>
      <c r="L30" s="51">
        <v>0</v>
      </c>
      <c r="M30" s="55"/>
      <c r="N30" s="60"/>
    </row>
    <row r="31" spans="1:14" ht="30">
      <c r="A31" s="20" t="s">
        <v>22</v>
      </c>
      <c r="B31" s="60">
        <f t="shared" si="4"/>
        <v>2696339.8499999996</v>
      </c>
      <c r="C31" s="37"/>
      <c r="D31" s="42"/>
      <c r="E31" s="4"/>
      <c r="F31" s="27">
        <v>6688</v>
      </c>
      <c r="G31" s="63">
        <v>18611.34</v>
      </c>
      <c r="H31" s="11">
        <v>2635101.64</v>
      </c>
      <c r="I31" s="33">
        <v>5287</v>
      </c>
      <c r="J31" s="43">
        <v>9249.59</v>
      </c>
      <c r="K31" s="60">
        <v>21402.28</v>
      </c>
      <c r="L31" s="51">
        <v>0</v>
      </c>
      <c r="M31" s="55"/>
      <c r="N31" s="60"/>
    </row>
    <row r="32" spans="1:14" ht="30">
      <c r="A32" s="20" t="s">
        <v>23</v>
      </c>
      <c r="B32" s="60">
        <f t="shared" si="4"/>
        <v>9674820.2</v>
      </c>
      <c r="C32" s="37"/>
      <c r="D32" s="42"/>
      <c r="E32" s="11"/>
      <c r="F32" s="27">
        <v>5726</v>
      </c>
      <c r="G32" s="60">
        <v>4568005.93</v>
      </c>
      <c r="H32" s="11">
        <v>439366.44</v>
      </c>
      <c r="I32" s="33">
        <v>503094.05</v>
      </c>
      <c r="J32" s="43">
        <v>3470633.55</v>
      </c>
      <c r="K32" s="60">
        <v>687994.23</v>
      </c>
      <c r="L32" s="51">
        <v>0</v>
      </c>
      <c r="M32" s="55"/>
      <c r="N32" s="60"/>
    </row>
    <row r="33" spans="1:14" ht="45">
      <c r="A33" s="20" t="s">
        <v>39</v>
      </c>
      <c r="B33" s="60">
        <f t="shared" si="4"/>
        <v>0</v>
      </c>
      <c r="C33" s="37"/>
      <c r="D33" s="42"/>
      <c r="E33" s="4"/>
      <c r="F33" s="27"/>
      <c r="G33" s="27"/>
      <c r="H33" s="4"/>
      <c r="I33" s="33"/>
      <c r="J33" s="43"/>
      <c r="K33" s="60"/>
      <c r="L33" s="51"/>
      <c r="M33" s="55"/>
      <c r="N33" s="60"/>
    </row>
    <row r="34" spans="1:14" ht="15">
      <c r="A34" s="20" t="s">
        <v>24</v>
      </c>
      <c r="B34" s="60">
        <f t="shared" si="4"/>
        <v>2799869.62</v>
      </c>
      <c r="C34" s="37"/>
      <c r="D34" s="42"/>
      <c r="E34" s="11">
        <v>150913.03</v>
      </c>
      <c r="F34" s="27">
        <v>887828.86</v>
      </c>
      <c r="G34" s="60">
        <v>314152.54</v>
      </c>
      <c r="H34" s="11">
        <v>188556.3</v>
      </c>
      <c r="I34" s="33">
        <v>186615.64</v>
      </c>
      <c r="J34" s="43">
        <v>955821.51</v>
      </c>
      <c r="K34" s="60">
        <v>115981.74</v>
      </c>
      <c r="L34" s="51">
        <v>0</v>
      </c>
      <c r="M34" s="55"/>
      <c r="N34" s="60"/>
    </row>
    <row r="35" spans="1:14" ht="15">
      <c r="A35" s="18" t="s">
        <v>25</v>
      </c>
      <c r="B35" s="60">
        <f t="shared" si="4"/>
        <v>38000</v>
      </c>
      <c r="C35" s="13">
        <f>SUM(C36:C42)</f>
        <v>0</v>
      </c>
      <c r="D35" s="13">
        <f aca="true" t="shared" si="6" ref="D35:N35">SUM(D36:D42)</f>
        <v>38000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3">
        <f t="shared" si="6"/>
        <v>0</v>
      </c>
      <c r="K35" s="13">
        <f t="shared" si="6"/>
        <v>0</v>
      </c>
      <c r="L35" s="13">
        <f t="shared" si="6"/>
        <v>0</v>
      </c>
      <c r="M35" s="13">
        <f t="shared" si="6"/>
        <v>0</v>
      </c>
      <c r="N35" s="13">
        <f t="shared" si="6"/>
        <v>0</v>
      </c>
    </row>
    <row r="36" spans="1:14" ht="30">
      <c r="A36" s="20" t="s">
        <v>26</v>
      </c>
      <c r="B36" s="60">
        <f t="shared" si="4"/>
        <v>38000</v>
      </c>
      <c r="C36" s="37"/>
      <c r="D36" s="42">
        <v>38000</v>
      </c>
      <c r="E36" s="11"/>
      <c r="F36" s="27"/>
      <c r="G36" s="27"/>
      <c r="H36" s="4"/>
      <c r="I36" s="33"/>
      <c r="J36" s="43"/>
      <c r="K36" s="47"/>
      <c r="L36" s="51"/>
      <c r="M36" s="55"/>
      <c r="N36" s="60"/>
    </row>
    <row r="37" spans="1:14" ht="30">
      <c r="A37" s="20" t="s">
        <v>40</v>
      </c>
      <c r="B37" s="60">
        <f t="shared" si="4"/>
        <v>0</v>
      </c>
      <c r="C37" s="37"/>
      <c r="D37" s="42"/>
      <c r="E37" s="4"/>
      <c r="F37" s="27"/>
      <c r="G37" s="27"/>
      <c r="H37" s="4"/>
      <c r="I37" s="33"/>
      <c r="J37" s="43"/>
      <c r="K37" s="47"/>
      <c r="L37" s="51"/>
      <c r="M37" s="55"/>
      <c r="N37" s="60"/>
    </row>
    <row r="38" spans="1:14" ht="30">
      <c r="A38" s="20" t="s">
        <v>41</v>
      </c>
      <c r="B38" s="60">
        <f t="shared" si="4"/>
        <v>0</v>
      </c>
      <c r="C38" s="37"/>
      <c r="D38" s="42"/>
      <c r="E38" s="4"/>
      <c r="F38" s="27"/>
      <c r="G38" s="27"/>
      <c r="H38" s="4"/>
      <c r="I38" s="33"/>
      <c r="J38" s="43"/>
      <c r="K38" s="47"/>
      <c r="L38" s="51"/>
      <c r="M38" s="55"/>
      <c r="N38" s="60"/>
    </row>
    <row r="39" spans="1:14" ht="30">
      <c r="A39" s="20" t="s">
        <v>42</v>
      </c>
      <c r="B39" s="60">
        <f t="shared" si="4"/>
        <v>0</v>
      </c>
      <c r="C39" s="37"/>
      <c r="D39" s="42"/>
      <c r="E39" s="4"/>
      <c r="F39" s="27"/>
      <c r="G39" s="27"/>
      <c r="H39" s="4"/>
      <c r="I39" s="33"/>
      <c r="J39" s="43"/>
      <c r="K39" s="47"/>
      <c r="L39" s="51"/>
      <c r="M39" s="55"/>
      <c r="N39" s="60"/>
    </row>
    <row r="40" spans="1:14" ht="30">
      <c r="A40" s="20" t="s">
        <v>43</v>
      </c>
      <c r="B40" s="60">
        <f t="shared" si="4"/>
        <v>0</v>
      </c>
      <c r="C40" s="37"/>
      <c r="D40" s="42"/>
      <c r="E40" s="4"/>
      <c r="F40" s="27"/>
      <c r="G40" s="27"/>
      <c r="H40" s="4"/>
      <c r="I40" s="33"/>
      <c r="J40" s="43"/>
      <c r="K40" s="47"/>
      <c r="L40" s="51"/>
      <c r="M40" s="55"/>
      <c r="N40" s="60"/>
    </row>
    <row r="41" spans="1:14" ht="30">
      <c r="A41" s="20" t="s">
        <v>27</v>
      </c>
      <c r="B41" s="60">
        <f t="shared" si="4"/>
        <v>0</v>
      </c>
      <c r="C41" s="37"/>
      <c r="D41" s="42"/>
      <c r="E41" s="4"/>
      <c r="F41" s="27"/>
      <c r="G41" s="27"/>
      <c r="H41" s="4"/>
      <c r="I41" s="33"/>
      <c r="J41" s="43"/>
      <c r="K41" s="47"/>
      <c r="L41" s="51"/>
      <c r="M41" s="55"/>
      <c r="N41" s="60"/>
    </row>
    <row r="42" spans="1:14" ht="30">
      <c r="A42" s="20" t="s">
        <v>44</v>
      </c>
      <c r="B42" s="60">
        <f t="shared" si="4"/>
        <v>0</v>
      </c>
      <c r="C42" s="37"/>
      <c r="D42" s="42"/>
      <c r="E42" s="4"/>
      <c r="F42" s="27"/>
      <c r="G42" s="27"/>
      <c r="H42" s="4"/>
      <c r="I42" s="33"/>
      <c r="J42" s="43"/>
      <c r="K42" s="47"/>
      <c r="L42" s="51"/>
      <c r="M42" s="55"/>
      <c r="N42" s="60"/>
    </row>
    <row r="43" spans="1:14" ht="15">
      <c r="A43" s="18" t="s">
        <v>45</v>
      </c>
      <c r="B43" s="60">
        <f t="shared" si="4"/>
        <v>0</v>
      </c>
      <c r="C43" s="13">
        <f>SUM(C44:C50)</f>
        <v>0</v>
      </c>
      <c r="D43" s="13">
        <f aca="true" t="shared" si="7" ref="D43:N43">SUM(D44:D50)</f>
        <v>0</v>
      </c>
      <c r="E43" s="13">
        <f t="shared" si="7"/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</row>
    <row r="44" spans="1:14" ht="30">
      <c r="A44" s="20" t="s">
        <v>46</v>
      </c>
      <c r="B44" s="60">
        <f t="shared" si="4"/>
        <v>0</v>
      </c>
      <c r="C44" s="37"/>
      <c r="D44" s="42"/>
      <c r="E44" s="4"/>
      <c r="F44" s="27"/>
      <c r="G44" s="27"/>
      <c r="H44" s="4"/>
      <c r="I44" s="33"/>
      <c r="J44" s="43"/>
      <c r="K44" s="47"/>
      <c r="L44" s="51"/>
      <c r="M44" s="55"/>
      <c r="N44" s="60"/>
    </row>
    <row r="45" spans="1:14" ht="30">
      <c r="A45" s="20" t="s">
        <v>47</v>
      </c>
      <c r="B45" s="60">
        <f t="shared" si="4"/>
        <v>0</v>
      </c>
      <c r="C45" s="37"/>
      <c r="D45" s="42"/>
      <c r="E45" s="4"/>
      <c r="F45" s="27"/>
      <c r="G45" s="27"/>
      <c r="H45" s="4"/>
      <c r="I45" s="33"/>
      <c r="J45" s="43"/>
      <c r="K45" s="47"/>
      <c r="L45" s="51"/>
      <c r="M45" s="55"/>
      <c r="N45" s="60"/>
    </row>
    <row r="46" spans="1:14" ht="30">
      <c r="A46" s="20" t="s">
        <v>48</v>
      </c>
      <c r="B46" s="60">
        <f t="shared" si="4"/>
        <v>0</v>
      </c>
      <c r="C46" s="37"/>
      <c r="D46" s="42"/>
      <c r="E46" s="4"/>
      <c r="F46" s="27"/>
      <c r="G46" s="27"/>
      <c r="H46" s="4"/>
      <c r="I46" s="33"/>
      <c r="J46" s="43"/>
      <c r="K46" s="47"/>
      <c r="L46" s="51"/>
      <c r="M46" s="55"/>
      <c r="N46" s="60"/>
    </row>
    <row r="47" spans="1:14" ht="30">
      <c r="A47" s="20" t="s">
        <v>49</v>
      </c>
      <c r="B47" s="60">
        <f t="shared" si="4"/>
        <v>0</v>
      </c>
      <c r="C47" s="37"/>
      <c r="D47" s="42"/>
      <c r="E47" s="4"/>
      <c r="F47" s="27"/>
      <c r="G47" s="27"/>
      <c r="H47" s="4"/>
      <c r="I47" s="33"/>
      <c r="J47" s="43"/>
      <c r="K47" s="47"/>
      <c r="L47" s="51"/>
      <c r="M47" s="55"/>
      <c r="N47" s="60"/>
    </row>
    <row r="48" spans="1:14" ht="30">
      <c r="A48" s="20" t="s">
        <v>50</v>
      </c>
      <c r="B48" s="60">
        <f t="shared" si="4"/>
        <v>0</v>
      </c>
      <c r="C48" s="37"/>
      <c r="D48" s="42"/>
      <c r="E48" s="4"/>
      <c r="F48" s="27"/>
      <c r="G48" s="27"/>
      <c r="H48" s="4"/>
      <c r="I48" s="33"/>
      <c r="J48" s="43"/>
      <c r="K48" s="47"/>
      <c r="L48" s="51"/>
      <c r="M48" s="55"/>
      <c r="N48" s="60"/>
    </row>
    <row r="49" spans="1:14" ht="30">
      <c r="A49" s="20" t="s">
        <v>51</v>
      </c>
      <c r="B49" s="60">
        <f t="shared" si="4"/>
        <v>0</v>
      </c>
      <c r="C49" s="37"/>
      <c r="D49" s="42"/>
      <c r="E49" s="4"/>
      <c r="F49" s="27"/>
      <c r="G49" s="27"/>
      <c r="H49" s="4"/>
      <c r="I49" s="33"/>
      <c r="J49" s="43"/>
      <c r="K49" s="47"/>
      <c r="L49" s="51"/>
      <c r="M49" s="55"/>
      <c r="N49" s="60"/>
    </row>
    <row r="50" spans="1:14" ht="30">
      <c r="A50" s="20" t="s">
        <v>52</v>
      </c>
      <c r="B50" s="60">
        <f t="shared" si="4"/>
        <v>0</v>
      </c>
      <c r="C50" s="37"/>
      <c r="D50" s="42"/>
      <c r="E50" s="4"/>
      <c r="F50" s="27"/>
      <c r="G50" s="27"/>
      <c r="H50" s="4"/>
      <c r="I50" s="33"/>
      <c r="J50" s="43"/>
      <c r="K50" s="47"/>
      <c r="L50" s="51"/>
      <c r="M50" s="55"/>
      <c r="N50" s="60"/>
    </row>
    <row r="51" spans="1:14" ht="30">
      <c r="A51" s="18" t="s">
        <v>28</v>
      </c>
      <c r="B51" s="60">
        <f t="shared" si="4"/>
        <v>3998569.3099999996</v>
      </c>
      <c r="C51" s="13">
        <f>SUM(C52:C60)</f>
        <v>0</v>
      </c>
      <c r="D51" s="42"/>
      <c r="E51" s="15"/>
      <c r="F51" s="15">
        <f>SUM(F52:F60)</f>
        <v>8260</v>
      </c>
      <c r="G51" s="15"/>
      <c r="H51" s="15"/>
      <c r="I51" s="15">
        <f>SUM(I53:I60)</f>
        <v>24600</v>
      </c>
      <c r="J51" s="19">
        <f>SUM(J52:J60)</f>
        <v>3965709.3099999996</v>
      </c>
      <c r="K51" s="19">
        <f>SUM(K52:K60)</f>
        <v>0</v>
      </c>
      <c r="L51" s="19">
        <f>SUM(L52:L60)</f>
        <v>0</v>
      </c>
      <c r="M51" s="19">
        <f>SUM(M52:M60)</f>
        <v>0</v>
      </c>
      <c r="N51" s="19">
        <f>SUM(N52:N60)</f>
        <v>0</v>
      </c>
    </row>
    <row r="52" spans="1:14" ht="15">
      <c r="A52" s="20" t="s">
        <v>29</v>
      </c>
      <c r="B52" s="60">
        <f t="shared" si="4"/>
        <v>213352.89</v>
      </c>
      <c r="C52" s="37"/>
      <c r="D52" s="42"/>
      <c r="E52" s="4"/>
      <c r="F52" s="27">
        <v>8260</v>
      </c>
      <c r="G52" s="60"/>
      <c r="H52" s="11"/>
      <c r="I52" s="33"/>
      <c r="J52" s="43">
        <v>205092.89</v>
      </c>
      <c r="K52" s="47"/>
      <c r="L52" s="51">
        <v>0</v>
      </c>
      <c r="M52" s="55"/>
      <c r="N52" s="60"/>
    </row>
    <row r="53" spans="1:14" ht="30">
      <c r="A53" s="20" t="s">
        <v>30</v>
      </c>
      <c r="B53" s="60">
        <f t="shared" si="4"/>
        <v>197728.14</v>
      </c>
      <c r="C53" s="37"/>
      <c r="D53" s="42"/>
      <c r="E53" s="11"/>
      <c r="F53" s="27"/>
      <c r="G53" s="60"/>
      <c r="H53" s="11"/>
      <c r="I53" s="33"/>
      <c r="J53" s="43">
        <v>197728.14</v>
      </c>
      <c r="K53" s="47"/>
      <c r="L53" s="51"/>
      <c r="M53" s="55"/>
      <c r="N53" s="60"/>
    </row>
    <row r="54" spans="1:14" ht="30">
      <c r="A54" s="20" t="s">
        <v>31</v>
      </c>
      <c r="B54" s="60">
        <f t="shared" si="4"/>
        <v>24600</v>
      </c>
      <c r="C54" s="37"/>
      <c r="D54" s="42"/>
      <c r="E54" s="4"/>
      <c r="F54" s="27"/>
      <c r="G54" s="60"/>
      <c r="H54" s="4"/>
      <c r="I54" s="33">
        <v>24600</v>
      </c>
      <c r="J54" s="43"/>
      <c r="K54" s="47"/>
      <c r="L54" s="51"/>
      <c r="M54" s="55"/>
      <c r="N54" s="60"/>
    </row>
    <row r="55" spans="1:14" ht="30">
      <c r="A55" s="20" t="s">
        <v>32</v>
      </c>
      <c r="B55" s="60">
        <f t="shared" si="4"/>
        <v>0</v>
      </c>
      <c r="C55" s="37"/>
      <c r="D55" s="42"/>
      <c r="E55" s="4"/>
      <c r="F55" s="27"/>
      <c r="G55" s="60"/>
      <c r="H55" s="11"/>
      <c r="I55" s="33"/>
      <c r="J55" s="43"/>
      <c r="K55" s="47"/>
      <c r="L55" s="51"/>
      <c r="M55" s="55"/>
      <c r="N55" s="60"/>
    </row>
    <row r="56" spans="1:14" ht="30">
      <c r="A56" s="20" t="s">
        <v>33</v>
      </c>
      <c r="B56" s="60">
        <f t="shared" si="4"/>
        <v>0</v>
      </c>
      <c r="C56" s="37"/>
      <c r="D56" s="42"/>
      <c r="E56" s="11"/>
      <c r="F56" s="27"/>
      <c r="G56" s="60"/>
      <c r="H56" s="11"/>
      <c r="I56" s="33"/>
      <c r="J56" s="43"/>
      <c r="K56" s="47"/>
      <c r="L56" s="51">
        <v>0</v>
      </c>
      <c r="M56" s="55"/>
      <c r="N56" s="60"/>
    </row>
    <row r="57" spans="1:14" ht="30">
      <c r="A57" s="20" t="s">
        <v>53</v>
      </c>
      <c r="B57" s="60">
        <f t="shared" si="4"/>
        <v>0</v>
      </c>
      <c r="C57" s="37"/>
      <c r="D57" s="42"/>
      <c r="E57" s="4"/>
      <c r="F57" s="27"/>
      <c r="G57" s="60"/>
      <c r="H57" s="11"/>
      <c r="I57" s="33"/>
      <c r="J57" s="43"/>
      <c r="K57" s="47"/>
      <c r="L57" s="51"/>
      <c r="M57" s="55"/>
      <c r="N57" s="60"/>
    </row>
    <row r="58" spans="1:14" ht="30">
      <c r="A58" s="20" t="s">
        <v>54</v>
      </c>
      <c r="B58" s="60">
        <f t="shared" si="4"/>
        <v>0</v>
      </c>
      <c r="C58" s="37"/>
      <c r="D58" s="42"/>
      <c r="E58" s="4"/>
      <c r="F58" s="27"/>
      <c r="G58" s="60"/>
      <c r="H58" s="4"/>
      <c r="I58" s="33"/>
      <c r="J58" s="43"/>
      <c r="K58" s="47"/>
      <c r="L58" s="51"/>
      <c r="M58" s="55"/>
      <c r="N58" s="60"/>
    </row>
    <row r="59" spans="1:14" ht="30" customHeight="1">
      <c r="A59" s="20" t="s">
        <v>34</v>
      </c>
      <c r="B59" s="60">
        <f t="shared" si="4"/>
        <v>3562888.28</v>
      </c>
      <c r="C59" s="37"/>
      <c r="D59" s="42"/>
      <c r="E59" s="4"/>
      <c r="F59" s="27"/>
      <c r="G59" s="60"/>
      <c r="H59" s="11"/>
      <c r="I59" s="33"/>
      <c r="J59" s="43">
        <v>3562888.28</v>
      </c>
      <c r="K59" s="47"/>
      <c r="L59" s="51"/>
      <c r="M59" s="55"/>
      <c r="N59" s="60"/>
    </row>
    <row r="60" spans="1:14" ht="30" customHeight="1">
      <c r="A60" s="20" t="s">
        <v>55</v>
      </c>
      <c r="B60" s="60">
        <f t="shared" si="4"/>
        <v>0</v>
      </c>
      <c r="C60" s="37"/>
      <c r="D60" s="42"/>
      <c r="E60" s="4"/>
      <c r="F60" s="27"/>
      <c r="G60" s="27"/>
      <c r="H60" s="4"/>
      <c r="I60" s="33"/>
      <c r="J60" s="43"/>
      <c r="K60" s="47"/>
      <c r="L60" s="51"/>
      <c r="M60" s="55"/>
      <c r="N60" s="60"/>
    </row>
    <row r="61" spans="1:14" ht="15">
      <c r="A61" s="18" t="s">
        <v>56</v>
      </c>
      <c r="B61" s="60">
        <f t="shared" si="4"/>
        <v>2628000</v>
      </c>
      <c r="C61" s="13">
        <f>SUM(C62:C65)</f>
        <v>0</v>
      </c>
      <c r="D61" s="13">
        <f aca="true" t="shared" si="8" ref="D61:N61">SUM(D62:D65)</f>
        <v>0</v>
      </c>
      <c r="E61" s="13">
        <f t="shared" si="8"/>
        <v>0</v>
      </c>
      <c r="F61" s="13">
        <f t="shared" si="8"/>
        <v>0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2628000</v>
      </c>
      <c r="K61" s="13">
        <f t="shared" si="8"/>
        <v>0</v>
      </c>
      <c r="L61" s="13">
        <f t="shared" si="8"/>
        <v>0</v>
      </c>
      <c r="M61" s="13">
        <f t="shared" si="8"/>
        <v>0</v>
      </c>
      <c r="N61" s="13">
        <f t="shared" si="8"/>
        <v>0</v>
      </c>
    </row>
    <row r="62" spans="1:14" ht="15">
      <c r="A62" s="20" t="s">
        <v>57</v>
      </c>
      <c r="B62" s="60">
        <f t="shared" si="4"/>
        <v>2628000</v>
      </c>
      <c r="C62" s="37"/>
      <c r="D62" s="42"/>
      <c r="E62" s="4"/>
      <c r="F62" s="27"/>
      <c r="G62" s="27"/>
      <c r="H62" s="4"/>
      <c r="I62" s="33"/>
      <c r="J62" s="43">
        <v>2628000</v>
      </c>
      <c r="K62" s="60"/>
      <c r="L62" s="51"/>
      <c r="M62" s="55"/>
      <c r="N62" s="60"/>
    </row>
    <row r="63" spans="1:14" ht="15">
      <c r="A63" s="20" t="s">
        <v>58</v>
      </c>
      <c r="B63" s="60">
        <f t="shared" si="4"/>
        <v>0</v>
      </c>
      <c r="C63" s="37"/>
      <c r="D63" s="42"/>
      <c r="E63" s="4"/>
      <c r="F63" s="27"/>
      <c r="G63" s="27"/>
      <c r="H63" s="4"/>
      <c r="I63" s="33"/>
      <c r="J63" s="43"/>
      <c r="K63" s="47"/>
      <c r="L63" s="51"/>
      <c r="M63" s="55"/>
      <c r="N63" s="60"/>
    </row>
    <row r="64" spans="1:14" ht="30">
      <c r="A64" s="20" t="s">
        <v>59</v>
      </c>
      <c r="B64" s="60">
        <f t="shared" si="4"/>
        <v>0</v>
      </c>
      <c r="C64" s="37"/>
      <c r="D64" s="42"/>
      <c r="E64" s="4"/>
      <c r="F64" s="27"/>
      <c r="G64" s="27"/>
      <c r="H64" s="4"/>
      <c r="I64" s="33"/>
      <c r="J64" s="43"/>
      <c r="K64" s="47"/>
      <c r="L64" s="51"/>
      <c r="M64" s="55"/>
      <c r="N64" s="60"/>
    </row>
    <row r="65" spans="1:14" ht="45">
      <c r="A65" s="20" t="s">
        <v>60</v>
      </c>
      <c r="B65" s="60">
        <f t="shared" si="4"/>
        <v>0</v>
      </c>
      <c r="C65" s="37"/>
      <c r="D65" s="42"/>
      <c r="E65" s="4"/>
      <c r="F65" s="27"/>
      <c r="G65" s="27"/>
      <c r="H65" s="4"/>
      <c r="I65" s="33"/>
      <c r="J65" s="43"/>
      <c r="K65" s="47"/>
      <c r="L65" s="51"/>
      <c r="M65" s="55"/>
      <c r="N65" s="60"/>
    </row>
    <row r="66" spans="1:14" ht="30">
      <c r="A66" s="18" t="s">
        <v>61</v>
      </c>
      <c r="B66" s="60">
        <f t="shared" si="4"/>
        <v>0</v>
      </c>
      <c r="C66" s="13">
        <f>SUM(C67:C68)</f>
        <v>0</v>
      </c>
      <c r="D66" s="13">
        <f aca="true" t="shared" si="9" ref="D66:N66">SUM(D67:D68)</f>
        <v>0</v>
      </c>
      <c r="E66" s="13">
        <f t="shared" si="9"/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</row>
    <row r="67" spans="1:14" ht="15">
      <c r="A67" s="20" t="s">
        <v>62</v>
      </c>
      <c r="B67" s="60">
        <f t="shared" si="4"/>
        <v>0</v>
      </c>
      <c r="C67" s="37"/>
      <c r="D67" s="42"/>
      <c r="E67" s="4"/>
      <c r="F67" s="27"/>
      <c r="G67" s="27"/>
      <c r="H67" s="4"/>
      <c r="I67" s="33"/>
      <c r="J67" s="43"/>
      <c r="K67" s="47"/>
      <c r="L67" s="51"/>
      <c r="M67" s="55"/>
      <c r="N67" s="60"/>
    </row>
    <row r="68" spans="1:14" ht="30">
      <c r="A68" s="20" t="s">
        <v>63</v>
      </c>
      <c r="B68" s="60">
        <f t="shared" si="4"/>
        <v>0</v>
      </c>
      <c r="C68" s="37"/>
      <c r="D68" s="42"/>
      <c r="E68" s="4"/>
      <c r="F68" s="27"/>
      <c r="G68" s="27"/>
      <c r="H68" s="4"/>
      <c r="I68" s="33"/>
      <c r="J68" s="43"/>
      <c r="K68" s="47"/>
      <c r="L68" s="51"/>
      <c r="M68" s="55"/>
      <c r="N68" s="60"/>
    </row>
    <row r="69" spans="1:14" ht="15">
      <c r="A69" s="18" t="s">
        <v>64</v>
      </c>
      <c r="B69" s="60">
        <f t="shared" si="4"/>
        <v>0</v>
      </c>
      <c r="C69" s="13">
        <f>SUM(C70:C72)</f>
        <v>0</v>
      </c>
      <c r="D69" s="13">
        <f aca="true" t="shared" si="10" ref="D69:N69">SUM(D70:D72)</f>
        <v>0</v>
      </c>
      <c r="E69" s="13">
        <f t="shared" si="10"/>
        <v>0</v>
      </c>
      <c r="F69" s="13">
        <f t="shared" si="10"/>
        <v>0</v>
      </c>
      <c r="G69" s="13">
        <f t="shared" si="10"/>
        <v>0</v>
      </c>
      <c r="H69" s="13">
        <f t="shared" si="10"/>
        <v>0</v>
      </c>
      <c r="I69" s="13">
        <f t="shared" si="10"/>
        <v>0</v>
      </c>
      <c r="J69" s="13">
        <f t="shared" si="10"/>
        <v>0</v>
      </c>
      <c r="K69" s="13">
        <f t="shared" si="10"/>
        <v>0</v>
      </c>
      <c r="L69" s="13">
        <f t="shared" si="10"/>
        <v>0</v>
      </c>
      <c r="M69" s="13">
        <f t="shared" si="10"/>
        <v>0</v>
      </c>
      <c r="N69" s="13">
        <f t="shared" si="10"/>
        <v>0</v>
      </c>
    </row>
    <row r="70" spans="1:14" ht="30">
      <c r="A70" s="20" t="s">
        <v>65</v>
      </c>
      <c r="B70" s="60">
        <f t="shared" si="4"/>
        <v>0</v>
      </c>
      <c r="C70" s="37"/>
      <c r="D70" s="42"/>
      <c r="E70" s="4"/>
      <c r="F70" s="27"/>
      <c r="G70" s="27"/>
      <c r="H70" s="4"/>
      <c r="I70" s="33"/>
      <c r="J70" s="43"/>
      <c r="K70" s="47"/>
      <c r="L70" s="51"/>
      <c r="M70" s="55"/>
      <c r="N70" s="60"/>
    </row>
    <row r="71" spans="1:14" ht="30">
      <c r="A71" s="20" t="s">
        <v>66</v>
      </c>
      <c r="B71" s="60">
        <f t="shared" si="4"/>
        <v>0</v>
      </c>
      <c r="C71" s="37"/>
      <c r="D71" s="42"/>
      <c r="E71" s="4"/>
      <c r="F71" s="27"/>
      <c r="G71" s="27"/>
      <c r="H71" s="4"/>
      <c r="I71" s="33"/>
      <c r="J71" s="43"/>
      <c r="K71" s="47"/>
      <c r="L71" s="51"/>
      <c r="M71" s="55"/>
      <c r="N71" s="60"/>
    </row>
    <row r="72" spans="1:14" ht="30">
      <c r="A72" s="20" t="s">
        <v>67</v>
      </c>
      <c r="B72" s="60">
        <f t="shared" si="4"/>
        <v>0</v>
      </c>
      <c r="C72" s="37"/>
      <c r="D72" s="42"/>
      <c r="E72" s="4"/>
      <c r="F72" s="27"/>
      <c r="G72" s="27"/>
      <c r="H72" s="4"/>
      <c r="I72" s="33"/>
      <c r="J72" s="43"/>
      <c r="K72" s="47"/>
      <c r="L72" s="51"/>
      <c r="M72" s="55"/>
      <c r="N72" s="60"/>
    </row>
    <row r="73" spans="1:14" ht="15">
      <c r="A73" s="22" t="s">
        <v>35</v>
      </c>
      <c r="B73" s="19">
        <f t="shared" si="4"/>
        <v>584988601.57</v>
      </c>
      <c r="C73" s="28">
        <f aca="true" t="shared" si="11" ref="C73:I73">C8</f>
        <v>40578864.230000004</v>
      </c>
      <c r="D73" s="28">
        <f t="shared" si="11"/>
        <v>44425127.74</v>
      </c>
      <c r="E73" s="28">
        <f t="shared" si="11"/>
        <v>92452153.11999999</v>
      </c>
      <c r="F73" s="28">
        <f t="shared" si="11"/>
        <v>72682363.11</v>
      </c>
      <c r="G73" s="28">
        <f t="shared" si="11"/>
        <v>81224602.24000001</v>
      </c>
      <c r="H73" s="28">
        <f t="shared" si="11"/>
        <v>58014832.220000006</v>
      </c>
      <c r="I73" s="28">
        <f t="shared" si="11"/>
        <v>53067255.26</v>
      </c>
      <c r="J73" s="28">
        <f>J8</f>
        <v>79689089.5</v>
      </c>
      <c r="K73" s="28">
        <f>K8</f>
        <v>62854314.15</v>
      </c>
      <c r="L73" s="28">
        <f>L8</f>
        <v>0</v>
      </c>
      <c r="M73" s="28">
        <f>M8</f>
        <v>0</v>
      </c>
      <c r="N73" s="28">
        <f>N8</f>
        <v>0</v>
      </c>
    </row>
    <row r="74" spans="1:14" ht="15">
      <c r="A74" s="9"/>
      <c r="B74" s="39"/>
      <c r="C74" s="38"/>
      <c r="D74" s="39"/>
      <c r="E74" s="8"/>
      <c r="F74" s="29"/>
      <c r="G74" s="29"/>
      <c r="I74" s="34"/>
      <c r="J74" s="44"/>
      <c r="K74" s="48"/>
      <c r="L74" s="52"/>
      <c r="M74" s="56"/>
      <c r="N74" s="61"/>
    </row>
    <row r="75" spans="1:14" ht="15">
      <c r="A75" s="18" t="s">
        <v>68</v>
      </c>
      <c r="B75" s="13">
        <f>SUM(C75:N75)</f>
        <v>0</v>
      </c>
      <c r="C75" s="13"/>
      <c r="D75" s="13"/>
      <c r="E75" s="17"/>
      <c r="F75" s="13"/>
      <c r="G75" s="13"/>
      <c r="H75" s="17"/>
      <c r="I75" s="13"/>
      <c r="J75" s="13"/>
      <c r="K75" s="13"/>
      <c r="L75" s="13"/>
      <c r="M75" s="13"/>
      <c r="N75" s="13"/>
    </row>
    <row r="76" spans="1:14" ht="30">
      <c r="A76" s="18" t="s">
        <v>69</v>
      </c>
      <c r="B76" s="13">
        <f aca="true" t="shared" si="12" ref="B76:B84">SUM(C76:N76)</f>
        <v>0</v>
      </c>
      <c r="C76" s="13"/>
      <c r="D76" s="42"/>
      <c r="E76" s="4"/>
      <c r="F76" s="27"/>
      <c r="G76" s="27"/>
      <c r="H76" s="4"/>
      <c r="I76" s="33"/>
      <c r="J76" s="43"/>
      <c r="K76" s="47"/>
      <c r="L76" s="51"/>
      <c r="M76" s="55"/>
      <c r="N76" s="60"/>
    </row>
    <row r="77" spans="1:14" ht="30">
      <c r="A77" s="20" t="s">
        <v>70</v>
      </c>
      <c r="B77" s="13">
        <f t="shared" si="12"/>
        <v>0</v>
      </c>
      <c r="C77" s="37"/>
      <c r="D77" s="42"/>
      <c r="E77" s="4"/>
      <c r="F77" s="27"/>
      <c r="G77" s="27"/>
      <c r="H77" s="4"/>
      <c r="I77" s="33"/>
      <c r="J77" s="43"/>
      <c r="K77" s="47"/>
      <c r="L77" s="51"/>
      <c r="M77" s="55"/>
      <c r="N77" s="60"/>
    </row>
    <row r="78" spans="1:14" ht="30">
      <c r="A78" s="20" t="s">
        <v>71</v>
      </c>
      <c r="B78" s="13">
        <f t="shared" si="12"/>
        <v>0</v>
      </c>
      <c r="C78" s="37"/>
      <c r="D78" s="42"/>
      <c r="E78" s="4"/>
      <c r="F78" s="27"/>
      <c r="G78" s="27"/>
      <c r="H78" s="4"/>
      <c r="I78" s="33"/>
      <c r="J78" s="43"/>
      <c r="K78" s="47"/>
      <c r="L78" s="51"/>
      <c r="M78" s="55"/>
      <c r="N78" s="60"/>
    </row>
    <row r="79" spans="1:14" ht="15">
      <c r="A79" s="18" t="s">
        <v>72</v>
      </c>
      <c r="B79" s="13">
        <f t="shared" si="12"/>
        <v>0</v>
      </c>
      <c r="C79" s="13"/>
      <c r="D79" s="42"/>
      <c r="E79" s="4"/>
      <c r="F79" s="27"/>
      <c r="G79" s="27"/>
      <c r="H79" s="4"/>
      <c r="I79" s="33"/>
      <c r="J79" s="19"/>
      <c r="K79" s="47"/>
      <c r="L79" s="51"/>
      <c r="M79" s="55"/>
      <c r="N79" s="60"/>
    </row>
    <row r="80" spans="1:14" ht="30">
      <c r="A80" s="20" t="s">
        <v>73</v>
      </c>
      <c r="B80" s="13">
        <f t="shared" si="12"/>
        <v>0</v>
      </c>
      <c r="C80" s="37"/>
      <c r="D80" s="42"/>
      <c r="E80" s="4"/>
      <c r="F80" s="27"/>
      <c r="G80" s="27"/>
      <c r="H80" s="11"/>
      <c r="I80" s="33"/>
      <c r="J80" s="43"/>
      <c r="K80" s="47"/>
      <c r="L80" s="51"/>
      <c r="M80" s="55"/>
      <c r="N80" s="60"/>
    </row>
    <row r="81" spans="1:14" ht="30">
      <c r="A81" s="20" t="s">
        <v>74</v>
      </c>
      <c r="B81" s="13">
        <f t="shared" si="12"/>
        <v>0</v>
      </c>
      <c r="C81" s="37"/>
      <c r="D81" s="42"/>
      <c r="E81" s="4"/>
      <c r="F81" s="27"/>
      <c r="G81" s="27"/>
      <c r="H81" s="4"/>
      <c r="I81" s="33"/>
      <c r="J81" s="43"/>
      <c r="K81" s="47"/>
      <c r="L81" s="51"/>
      <c r="M81" s="55"/>
      <c r="N81" s="60"/>
    </row>
    <row r="82" spans="1:14" ht="30">
      <c r="A82" s="18" t="s">
        <v>75</v>
      </c>
      <c r="B82" s="13">
        <f t="shared" si="12"/>
        <v>0</v>
      </c>
      <c r="C82" s="13"/>
      <c r="D82" s="42"/>
      <c r="E82" s="4"/>
      <c r="F82" s="27"/>
      <c r="G82" s="27"/>
      <c r="H82" s="4"/>
      <c r="I82" s="33"/>
      <c r="J82" s="43"/>
      <c r="K82" s="47"/>
      <c r="L82" s="51"/>
      <c r="M82" s="55"/>
      <c r="N82" s="60"/>
    </row>
    <row r="83" spans="1:14" ht="30">
      <c r="A83" s="20" t="s">
        <v>76</v>
      </c>
      <c r="B83" s="13">
        <f t="shared" si="12"/>
        <v>0</v>
      </c>
      <c r="C83" s="37"/>
      <c r="D83" s="42"/>
      <c r="E83" s="4"/>
      <c r="F83" s="27"/>
      <c r="G83" s="27"/>
      <c r="H83" s="4"/>
      <c r="I83" s="33"/>
      <c r="J83" s="43"/>
      <c r="K83" s="47"/>
      <c r="L83" s="51"/>
      <c r="M83" s="55"/>
      <c r="N83" s="60"/>
    </row>
    <row r="84" spans="1:14" ht="15">
      <c r="A84" s="22" t="s">
        <v>77</v>
      </c>
      <c r="B84" s="13">
        <f t="shared" si="12"/>
        <v>0</v>
      </c>
      <c r="C84" s="28"/>
      <c r="D84" s="28"/>
      <c r="E84" s="16"/>
      <c r="F84" s="28"/>
      <c r="G84" s="28"/>
      <c r="H84" s="12"/>
      <c r="I84" s="28"/>
      <c r="J84" s="28"/>
      <c r="K84" s="28"/>
      <c r="L84" s="28"/>
      <c r="M84" s="28"/>
      <c r="N84" s="28"/>
    </row>
    <row r="85" spans="1:14" ht="15">
      <c r="A85" s="7"/>
      <c r="B85" s="39"/>
      <c r="C85" s="39"/>
      <c r="D85" s="39"/>
      <c r="E85" s="8"/>
      <c r="F85" s="29"/>
      <c r="G85" s="29"/>
      <c r="I85" s="34"/>
      <c r="J85" s="44"/>
      <c r="K85" s="48"/>
      <c r="L85" s="52"/>
      <c r="M85" s="56"/>
      <c r="N85" s="61"/>
    </row>
    <row r="86" spans="1:14" ht="31.5">
      <c r="A86" s="23" t="s">
        <v>78</v>
      </c>
      <c r="B86" s="30">
        <f>SUM(C86:N86)</f>
        <v>584988601.57</v>
      </c>
      <c r="C86" s="30">
        <f>C73+C84</f>
        <v>40578864.230000004</v>
      </c>
      <c r="D86" s="30">
        <f>D73+D84</f>
        <v>44425127.74</v>
      </c>
      <c r="E86" s="30">
        <f aca="true" t="shared" si="13" ref="E86:N86">E73+E84</f>
        <v>92452153.11999999</v>
      </c>
      <c r="F86" s="30">
        <f t="shared" si="13"/>
        <v>72682363.11</v>
      </c>
      <c r="G86" s="30">
        <f t="shared" si="13"/>
        <v>81224602.24000001</v>
      </c>
      <c r="H86" s="30">
        <f t="shared" si="13"/>
        <v>58014832.220000006</v>
      </c>
      <c r="I86" s="30">
        <f t="shared" si="13"/>
        <v>53067255.26</v>
      </c>
      <c r="J86" s="30">
        <f t="shared" si="13"/>
        <v>79689089.5</v>
      </c>
      <c r="K86" s="30">
        <f t="shared" si="13"/>
        <v>62854314.15</v>
      </c>
      <c r="L86" s="30">
        <f t="shared" si="13"/>
        <v>0</v>
      </c>
      <c r="M86" s="30">
        <f t="shared" si="13"/>
        <v>0</v>
      </c>
      <c r="N86" s="30">
        <f t="shared" si="13"/>
        <v>0</v>
      </c>
    </row>
    <row r="87" spans="1:14" ht="23.25" customHeight="1">
      <c r="A87" s="64" t="s">
        <v>104</v>
      </c>
      <c r="B87" s="39"/>
      <c r="C87" s="39"/>
      <c r="D87" s="39"/>
      <c r="E87" s="8"/>
      <c r="F87" s="29"/>
      <c r="G87" s="29"/>
      <c r="I87" s="34"/>
      <c r="J87" s="44"/>
      <c r="K87" s="48"/>
      <c r="L87" s="52"/>
      <c r="M87" s="56"/>
      <c r="N87" s="61"/>
    </row>
    <row r="88" spans="1:14" ht="15">
      <c r="A88" s="64" t="s">
        <v>105</v>
      </c>
      <c r="B88" s="40"/>
      <c r="C88" s="40"/>
      <c r="D88" s="40"/>
      <c r="E88" s="10"/>
      <c r="F88" s="31"/>
      <c r="G88" s="31"/>
      <c r="H88" s="10"/>
      <c r="I88" s="35"/>
      <c r="J88" s="45"/>
      <c r="K88" s="49"/>
      <c r="L88" s="53"/>
      <c r="M88" s="57"/>
      <c r="N88" s="62"/>
    </row>
    <row r="89" spans="1:14" ht="15">
      <c r="A89" s="68"/>
      <c r="B89" s="56"/>
      <c r="C89" s="56"/>
      <c r="D89" s="56"/>
      <c r="E89" s="8"/>
      <c r="F89" s="56"/>
      <c r="G89" s="56"/>
      <c r="I89" s="56"/>
      <c r="J89" s="56"/>
      <c r="K89" s="56"/>
      <c r="L89" s="56"/>
      <c r="M89" s="56"/>
      <c r="N89" s="56"/>
    </row>
    <row r="90" ht="11.25" customHeight="1">
      <c r="A90" s="65" t="s">
        <v>91</v>
      </c>
    </row>
    <row r="91" ht="13.5" customHeight="1">
      <c r="A91" s="66" t="s">
        <v>93</v>
      </c>
    </row>
    <row r="92" ht="11.25" customHeight="1">
      <c r="A92" s="66" t="s">
        <v>94</v>
      </c>
    </row>
    <row r="93" ht="12" customHeight="1">
      <c r="A93" s="66" t="s">
        <v>92</v>
      </c>
    </row>
    <row r="94" ht="10.5" customHeight="1">
      <c r="A94" s="66" t="s">
        <v>95</v>
      </c>
    </row>
    <row r="95" spans="1:6" ht="12.75" customHeight="1">
      <c r="A95" s="66" t="s">
        <v>96</v>
      </c>
      <c r="F95" s="67" t="s">
        <v>101</v>
      </c>
    </row>
    <row r="96" ht="24" customHeight="1">
      <c r="F96" s="67" t="s">
        <v>102</v>
      </c>
    </row>
    <row r="97" ht="10.5" customHeight="1"/>
    <row r="98" ht="13.5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</sheetData>
  <sheetProtection/>
  <mergeCells count="6"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2020-09-03T16:24:07Z</cp:lastPrinted>
  <dcterms:created xsi:type="dcterms:W3CDTF">2018-04-17T18:57:16Z</dcterms:created>
  <dcterms:modified xsi:type="dcterms:W3CDTF">2021-11-10T19:35:02Z</dcterms:modified>
  <cp:category/>
  <cp:version/>
  <cp:contentType/>
  <cp:contentStatus/>
</cp:coreProperties>
</file>