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Plantilla Ejecución " sheetId="1" r:id="rId1"/>
  </sheets>
  <definedNames>
    <definedName name="_xlnm.Print_Area" localSheetId="0">'Plantilla Ejecución '!$A$1:$N$96</definedName>
  </definedNames>
  <calcPr fullCalcOnLoad="1"/>
</workbook>
</file>

<file path=xl/sharedStrings.xml><?xml version="1.0" encoding="utf-8"?>
<sst xmlns="http://schemas.openxmlformats.org/spreadsheetml/2006/main" count="106" uniqueCount="106">
  <si>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</si>
  <si>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</si>
  <si>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</si>
  <si>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</si>
  <si>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</si>
  <si>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</si>
  <si>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</si>
  <si>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</si>
  <si>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</si>
  <si>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</si>
  <si>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</si>
  <si>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</si>
  <si>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</si>
  <si>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</si>
  <si>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</si>
  <si>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</si>
  <si>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</si>
  <si>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</si>
  <si>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</si>
  <si>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</si>
  <si>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</si>
  <si>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</si>
  <si>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</si>
  <si>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</si>
  <si>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</si>
  <si>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</si>
  <si>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</si>
  <si>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</si>
  <si>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</si>
  <si>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</si>
  <si>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</si>
  <si>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</si>
  <si>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</si>
  <si>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</si>
  <si>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</si>
  <si>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</si>
  <si>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En RD$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</si>
  <si>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</si>
  <si>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</si>
  <si>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</si>
  <si>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</si>
  <si>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</si>
  <si>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</si>
  <si>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</si>
  <si>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</si>
  <si>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</si>
  <si>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</si>
  <si>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</si>
  <si>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</si>
  <si>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</si>
  <si>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</si>
  <si>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</si>
  <si>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</si>
  <si>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</si>
  <si>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</si>
  <si>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</si>
  <si>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</si>
  <si>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</si>
  <si>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</si>
  <si>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</si>
  <si>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</si>
  <si>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</si>
  <si>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</si>
  <si>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</si>
  <si>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</si>
  <si>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</si>
  <si>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</si>
  <si>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</si>
  <si>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</si>
  <si>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</si>
  <si>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</si>
  <si>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</si>
  <si>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</si>
  <si>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</si>
  <si>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</si>
  <si>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</si>
  <si>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</si>
  <si>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</si>
  <si>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</si>
  <si>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</si>
  <si>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</si>
  <si>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</si>
  <si>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</si>
  <si>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</si>
  <si>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</si>
  <si>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</si>
  <si>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</si>
  <si>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</si>
  <si>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 xml:space="preserve">Octubre </t>
  </si>
  <si>
    <t>Noviembre</t>
  </si>
  <si>
    <t>Diciembre</t>
  </si>
  <si>
    <t>Notas:</t>
  </si>
  <si>
    <t xml:space="preserve">3. Se presenta la clasificación objetal del gasto al nivel de cuenta. </t>
  </si>
  <si>
    <t xml:space="preserve">1. Gasto devengado. </t>
  </si>
  <si>
    <t xml:space="preserve">2. Se presenta el gasto por mes; cada mes se debe actualizar el gasto devengado de los meses anteriores. </t>
  </si>
  <si>
    <t>4. Fecha de imputación: último día del mes analizado</t>
  </si>
  <si>
    <t>5. Fecha de registro: el día 10 del mes siguiente al mes analizado</t>
  </si>
  <si>
    <t xml:space="preserve">Ejecución de Gastos y Aplicaciones Financieras </t>
  </si>
  <si>
    <t xml:space="preserve">Total </t>
  </si>
  <si>
    <t>Ministerio de Obras Públicas y Comunicaciones</t>
  </si>
  <si>
    <t>Instituto Nacional de Tránsito y Transporte Terrestre - INTRANT -</t>
  </si>
  <si>
    <t>Licda. Paula Placencia</t>
  </si>
  <si>
    <t>Encargada de presupuesto</t>
  </si>
  <si>
    <t>Año [2021]</t>
  </si>
  <si>
    <t>Fecha de imputación: hasta el [31] del [12) del [2021]</t>
  </si>
  <si>
    <t>Fecha de registro: hasta el [04] de [01] del [2022]</t>
  </si>
</sst>
</file>

<file path=xl/styles.xml><?xml version="1.0" encoding="utf-8"?>
<styleSheet xmlns="http://schemas.openxmlformats.org/spreadsheetml/2006/main">
  <numFmts count="29">
    <numFmt numFmtId="5" formatCode="&quot;RD$&quot;#,##0;\-&quot;RD$&quot;#,##0"/>
    <numFmt numFmtId="6" formatCode="&quot;RD$&quot;#,##0;[Red]\-&quot;RD$&quot;#,##0"/>
    <numFmt numFmtId="7" formatCode="&quot;RD$&quot;#,##0.00;\-&quot;RD$&quot;#,##0.00"/>
    <numFmt numFmtId="8" formatCode="&quot;RD$&quot;#,##0.00;[Red]\-&quot;RD$&quot;#,##0.00"/>
    <numFmt numFmtId="42" formatCode="_-&quot;RD$&quot;* #,##0_-;\-&quot;RD$&quot;* #,##0_-;_-&quot;RD$&quot;* &quot;-&quot;_-;_-@_-"/>
    <numFmt numFmtId="41" formatCode="_-* #,##0_-;\-* #,##0_-;_-* &quot;-&quot;_-;_-@_-"/>
    <numFmt numFmtId="44" formatCode="_-&quot;RD$&quot;* #,##0.00_-;\-&quot;RD$&quot;* #,##0.00_-;_-&quot;RD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_(* #,##0_);_(* \(#,##0\);_(* &quot;-&quot;??_);_(@_)"/>
    <numFmt numFmtId="179" formatCode="&quot;Sí&quot;;&quot;Sí&quot;;&quot;No&quot;"/>
    <numFmt numFmtId="180" formatCode="&quot;Verdadero&quot;;&quot;Verdadero&quot;;&quot;Falso&quot;"/>
    <numFmt numFmtId="181" formatCode="&quot;Activado&quot;;&quot;Activado&quot;;&quot;Desactivado&quot;"/>
    <numFmt numFmtId="182" formatCode="[$€-2]\ #,##0.00_);[Red]\([$€-2]\ #,##0.00\)"/>
    <numFmt numFmtId="183" formatCode="#,##0.0"/>
    <numFmt numFmtId="184" formatCode="[$-580A]dddd\,\ d\ &quot;de&quot;\ mmmm\ &quot;de&quot;\ yyyy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4" tint="0.799979984760284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177" fontId="0" fillId="0" borderId="0" xfId="47" applyFont="1" applyAlignment="1">
      <alignment/>
    </xf>
    <xf numFmtId="9" fontId="0" fillId="0" borderId="0" xfId="53" applyFont="1" applyAlignment="1">
      <alignment/>
    </xf>
    <xf numFmtId="177" fontId="0" fillId="0" borderId="0" xfId="0" applyNumberFormat="1" applyAlignment="1">
      <alignment/>
    </xf>
    <xf numFmtId="0" fontId="0" fillId="0" borderId="10" xfId="0" applyBorder="1" applyAlignment="1">
      <alignment/>
    </xf>
    <xf numFmtId="0" fontId="39" fillId="33" borderId="10" xfId="0" applyFont="1" applyFill="1" applyBorder="1" applyAlignment="1">
      <alignment horizontal="center" vertical="center" wrapText="1"/>
    </xf>
    <xf numFmtId="177" fontId="38" fillId="0" borderId="10" xfId="47" applyFont="1" applyBorder="1" applyAlignment="1">
      <alignment horizontal="left"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/>
    </xf>
    <xf numFmtId="4" fontId="0" fillId="0" borderId="10" xfId="0" applyNumberFormat="1" applyBorder="1" applyAlignment="1">
      <alignment/>
    </xf>
    <xf numFmtId="4" fontId="38" fillId="34" borderId="10" xfId="0" applyNumberFormat="1" applyFont="1" applyFill="1" applyBorder="1" applyAlignment="1">
      <alignment horizontal="center" vertical="center" wrapText="1"/>
    </xf>
    <xf numFmtId="177" fontId="38" fillId="0" borderId="10" xfId="47" applyFont="1" applyBorder="1" applyAlignment="1">
      <alignment vertical="center" wrapText="1"/>
    </xf>
    <xf numFmtId="177" fontId="0" fillId="0" borderId="10" xfId="47" applyFont="1" applyBorder="1" applyAlignment="1">
      <alignment/>
    </xf>
    <xf numFmtId="4" fontId="38" fillId="0" borderId="10" xfId="0" applyNumberFormat="1" applyFont="1" applyBorder="1" applyAlignment="1">
      <alignment/>
    </xf>
    <xf numFmtId="178" fontId="38" fillId="34" borderId="10" xfId="0" applyNumberFormat="1" applyFont="1" applyFill="1" applyBorder="1" applyAlignment="1">
      <alignment horizontal="center" vertical="center" wrapText="1"/>
    </xf>
    <xf numFmtId="178" fontId="38" fillId="0" borderId="10" xfId="0" applyNumberFormat="1" applyFont="1" applyBorder="1" applyAlignment="1">
      <alignment vertical="center" wrapText="1"/>
    </xf>
    <xf numFmtId="0" fontId="38" fillId="0" borderId="10" xfId="0" applyFont="1" applyBorder="1" applyAlignment="1">
      <alignment horizontal="left" vertical="center" wrapText="1"/>
    </xf>
    <xf numFmtId="177" fontId="38" fillId="0" borderId="10" xfId="47" applyFont="1" applyBorder="1" applyAlignment="1">
      <alignment/>
    </xf>
    <xf numFmtId="0" fontId="0" fillId="0" borderId="10" xfId="0" applyBorder="1" applyAlignment="1">
      <alignment horizontal="left" vertical="center" wrapText="1" indent="2"/>
    </xf>
    <xf numFmtId="177" fontId="0" fillId="0" borderId="10" xfId="47" applyFont="1" applyBorder="1" applyAlignment="1">
      <alignment vertical="center" wrapText="1"/>
    </xf>
    <xf numFmtId="0" fontId="38" fillId="34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horizontal="left" vertical="center" wrapText="1"/>
    </xf>
    <xf numFmtId="0" fontId="39" fillId="33" borderId="10" xfId="0" applyFont="1" applyFill="1" applyBorder="1" applyAlignment="1">
      <alignment vertical="center" wrapText="1"/>
    </xf>
    <xf numFmtId="177" fontId="39" fillId="33" borderId="10" xfId="47" applyFont="1" applyFill="1" applyBorder="1" applyAlignment="1">
      <alignment horizontal="center" vertical="center" wrapText="1"/>
    </xf>
    <xf numFmtId="177" fontId="2" fillId="0" borderId="10" xfId="47" applyFont="1" applyFill="1" applyBorder="1" applyAlignment="1">
      <alignment horizontal="right" vertical="center"/>
    </xf>
    <xf numFmtId="177" fontId="0" fillId="0" borderId="10" xfId="47" applyFont="1" applyBorder="1" applyAlignment="1">
      <alignment/>
    </xf>
    <xf numFmtId="177" fontId="38" fillId="34" borderId="10" xfId="47" applyFont="1" applyFill="1" applyBorder="1" applyAlignment="1">
      <alignment horizontal="center" vertical="center" wrapText="1"/>
    </xf>
    <xf numFmtId="177" fontId="0" fillId="0" borderId="0" xfId="47" applyFont="1" applyBorder="1" applyAlignment="1">
      <alignment/>
    </xf>
    <xf numFmtId="177" fontId="38" fillId="33" borderId="10" xfId="47" applyFont="1" applyFill="1" applyBorder="1" applyAlignment="1">
      <alignment horizontal="center" vertical="center" wrapText="1"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 vertical="center" wrapText="1"/>
    </xf>
    <xf numFmtId="177" fontId="0" fillId="0" borderId="0" xfId="47" applyFont="1" applyBorder="1" applyAlignment="1">
      <alignment vertical="center" wrapText="1"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0" xfId="47" applyFont="1" applyBorder="1" applyAlignment="1">
      <alignment/>
    </xf>
    <xf numFmtId="177" fontId="0" fillId="0" borderId="12" xfId="47" applyFont="1" applyBorder="1" applyAlignment="1">
      <alignment/>
    </xf>
    <xf numFmtId="177" fontId="0" fillId="0" borderId="0" xfId="47" applyFont="1" applyAlignment="1">
      <alignment/>
    </xf>
    <xf numFmtId="177" fontId="0" fillId="0" borderId="10" xfId="47" applyFont="1" applyBorder="1" applyAlignment="1">
      <alignment/>
    </xf>
    <xf numFmtId="177" fontId="0" fillId="0" borderId="10" xfId="47" applyFont="1" applyBorder="1" applyAlignment="1">
      <alignment/>
    </xf>
    <xf numFmtId="177" fontId="0" fillId="0" borderId="13" xfId="47" applyFont="1" applyBorder="1" applyAlignment="1">
      <alignment/>
    </xf>
    <xf numFmtId="177" fontId="0" fillId="0" borderId="14" xfId="47" applyFont="1" applyBorder="1" applyAlignment="1">
      <alignment/>
    </xf>
    <xf numFmtId="177" fontId="0" fillId="0" borderId="0" xfId="47" applyFont="1" applyAlignment="1">
      <alignment/>
    </xf>
    <xf numFmtId="0" fontId="0" fillId="0" borderId="15" xfId="0" applyFill="1" applyBorder="1" applyAlignment="1">
      <alignment/>
    </xf>
    <xf numFmtId="0" fontId="40" fillId="0" borderId="0" xfId="0" applyFont="1" applyAlignment="1">
      <alignment/>
    </xf>
    <xf numFmtId="0" fontId="41" fillId="0" borderId="0" xfId="0" applyFont="1" applyAlignment="1">
      <alignment horizontal="left"/>
    </xf>
    <xf numFmtId="0" fontId="38" fillId="0" borderId="0" xfId="0" applyFont="1" applyAlignment="1">
      <alignment vertical="center"/>
    </xf>
    <xf numFmtId="0" fontId="0" fillId="0" borderId="0" xfId="0" applyFill="1" applyBorder="1" applyAlignment="1">
      <alignment/>
    </xf>
    <xf numFmtId="0" fontId="42" fillId="0" borderId="16" xfId="0" applyFont="1" applyBorder="1" applyAlignment="1">
      <alignment horizontal="center" vertical="center" wrapText="1"/>
    </xf>
    <xf numFmtId="0" fontId="42" fillId="0" borderId="17" xfId="0" applyFont="1" applyBorder="1" applyAlignment="1">
      <alignment horizontal="center" vertical="center" wrapText="1"/>
    </xf>
    <xf numFmtId="0" fontId="42" fillId="0" borderId="18" xfId="0" applyFont="1" applyBorder="1" applyAlignment="1">
      <alignment horizontal="center" vertical="center" wrapText="1"/>
    </xf>
    <xf numFmtId="0" fontId="42" fillId="0" borderId="11" xfId="0" applyFont="1" applyBorder="1" applyAlignment="1">
      <alignment horizontal="center" vertical="center" wrapText="1"/>
    </xf>
    <xf numFmtId="0" fontId="42" fillId="0" borderId="0" xfId="0" applyFont="1" applyBorder="1" applyAlignment="1">
      <alignment horizontal="center" vertical="center" wrapText="1"/>
    </xf>
    <xf numFmtId="0" fontId="42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247650</xdr:colOff>
      <xdr:row>0</xdr:row>
      <xdr:rowOff>209550</xdr:rowOff>
    </xdr:from>
    <xdr:to>
      <xdr:col>13</xdr:col>
      <xdr:colOff>361950</xdr:colOff>
      <xdr:row>3</xdr:row>
      <xdr:rowOff>171450</xdr:rowOff>
    </xdr:to>
    <xdr:sp>
      <xdr:nvSpPr>
        <xdr:cNvPr id="1" name="Rectangle 1"/>
        <xdr:cNvSpPr>
          <a:spLocks/>
        </xdr:cNvSpPr>
      </xdr:nvSpPr>
      <xdr:spPr>
        <a:xfrm>
          <a:off x="16068675" y="209550"/>
          <a:ext cx="1181100" cy="676275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</a:t>
          </a:r>
        </a:p>
      </xdr:txBody>
    </xdr:sp>
    <xdr:clientData/>
  </xdr:twoCellAnchor>
  <xdr:twoCellAnchor>
    <xdr:from>
      <xdr:col>0</xdr:col>
      <xdr:colOff>514350</xdr:colOff>
      <xdr:row>1</xdr:row>
      <xdr:rowOff>9525</xdr:rowOff>
    </xdr:from>
    <xdr:to>
      <xdr:col>0</xdr:col>
      <xdr:colOff>1419225</xdr:colOff>
      <xdr:row>5</xdr:row>
      <xdr:rowOff>0</xdr:rowOff>
    </xdr:to>
    <xdr:sp>
      <xdr:nvSpPr>
        <xdr:cNvPr id="2" name="Rectangle 2"/>
        <xdr:cNvSpPr>
          <a:spLocks/>
        </xdr:cNvSpPr>
      </xdr:nvSpPr>
      <xdr:spPr>
        <a:xfrm>
          <a:off x="514350" y="247650"/>
          <a:ext cx="904875" cy="857250"/>
        </a:xfrm>
        <a:prstGeom prst="rect">
          <a:avLst/>
        </a:prstGeom>
        <a:noFill/>
        <a:ln w="12700" cmpd="sng">
          <a:solidFill>
            <a:srgbClr val="41719C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LOGO MIN.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(si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aplica)</a:t>
          </a:r>
        </a:p>
      </xdr:txBody>
    </xdr:sp>
    <xdr:clientData/>
  </xdr:twoCellAnchor>
  <xdr:twoCellAnchor editAs="oneCell">
    <xdr:from>
      <xdr:col>0</xdr:col>
      <xdr:colOff>361950</xdr:colOff>
      <xdr:row>0</xdr:row>
      <xdr:rowOff>47625</xdr:rowOff>
    </xdr:from>
    <xdr:to>
      <xdr:col>1</xdr:col>
      <xdr:colOff>152400</xdr:colOff>
      <xdr:row>5</xdr:row>
      <xdr:rowOff>38100</xdr:rowOff>
    </xdr:to>
    <xdr:pic>
      <xdr:nvPicPr>
        <xdr:cNvPr id="3" name="4 Imagen" descr="LOGO INTRANT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61950" y="47625"/>
          <a:ext cx="2457450" cy="1095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638175</xdr:colOff>
      <xdr:row>0</xdr:row>
      <xdr:rowOff>85725</xdr:rowOff>
    </xdr:from>
    <xdr:to>
      <xdr:col>13</xdr:col>
      <xdr:colOff>847725</xdr:colOff>
      <xdr:row>5</xdr:row>
      <xdr:rowOff>47625</xdr:rowOff>
    </xdr:to>
    <xdr:pic>
      <xdr:nvPicPr>
        <xdr:cNvPr id="4" name="Picture 6" descr="Imagen relacionad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401925" y="85725"/>
          <a:ext cx="2333625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96"/>
  <sheetViews>
    <sheetView showGridLines="0" tabSelected="1" zoomScale="89" zoomScaleNormal="89" zoomScaleSheetLayoutView="89" zoomScalePageLayoutView="0" workbookViewId="0" topLeftCell="A1">
      <selection activeCell="A6" sqref="A6:N6"/>
    </sheetView>
  </sheetViews>
  <sheetFormatPr defaultColWidth="9.140625" defaultRowHeight="15"/>
  <cols>
    <col min="1" max="1" width="40.00390625" style="0" customWidth="1"/>
    <col min="2" max="2" width="20.8515625" style="41" customWidth="1"/>
    <col min="3" max="3" width="17.140625" style="41" customWidth="1"/>
    <col min="4" max="4" width="18.00390625" style="41" customWidth="1"/>
    <col min="5" max="5" width="17.57421875" style="0" customWidth="1"/>
    <col min="6" max="6" width="18.140625" style="32" customWidth="1"/>
    <col min="7" max="7" width="18.00390625" style="32" customWidth="1"/>
    <col min="8" max="8" width="20.421875" style="8" customWidth="1"/>
    <col min="9" max="9" width="17.28125" style="36" customWidth="1"/>
    <col min="10" max="10" width="16.140625" style="46" customWidth="1"/>
    <col min="11" max="11" width="17.8515625" style="50" customWidth="1"/>
    <col min="12" max="12" width="15.8515625" style="54" bestFit="1" customWidth="1"/>
    <col min="13" max="13" width="16.00390625" style="58" bestFit="1" customWidth="1"/>
    <col min="14" max="14" width="16.00390625" style="63" bestFit="1" customWidth="1"/>
    <col min="15" max="15" width="9.140625" style="0" customWidth="1"/>
    <col min="16" max="16" width="96.7109375" style="0" bestFit="1" customWidth="1"/>
    <col min="17" max="17" width="9.140625" style="0" customWidth="1"/>
    <col min="18" max="25" width="6.00390625" style="0" bestFit="1" customWidth="1"/>
    <col min="26" max="27" width="7.00390625" style="0" bestFit="1" customWidth="1"/>
  </cols>
  <sheetData>
    <row r="1" spans="1:14" ht="18.75">
      <c r="A1" s="69" t="s">
        <v>99</v>
      </c>
      <c r="B1" s="70"/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1"/>
    </row>
    <row r="2" spans="1:14" ht="18.75">
      <c r="A2" s="72" t="s">
        <v>100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4"/>
    </row>
    <row r="3" spans="1:14" ht="18.75">
      <c r="A3" s="72" t="s">
        <v>103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4"/>
    </row>
    <row r="4" spans="1:14" ht="15.75">
      <c r="A4" s="75" t="s">
        <v>97</v>
      </c>
      <c r="B4" s="76"/>
      <c r="C4" s="76"/>
      <c r="D4" s="76"/>
      <c r="E4" s="76"/>
      <c r="F4" s="76"/>
      <c r="G4" s="76"/>
      <c r="H4" s="76"/>
      <c r="I4" s="76"/>
      <c r="J4" s="76"/>
      <c r="K4" s="76"/>
      <c r="L4" s="76"/>
      <c r="M4" s="76"/>
      <c r="N4" s="77"/>
    </row>
    <row r="5" spans="1:14" ht="15">
      <c r="A5" s="78" t="s">
        <v>36</v>
      </c>
      <c r="B5" s="79"/>
      <c r="C5" s="79"/>
      <c r="D5" s="79"/>
      <c r="E5" s="79"/>
      <c r="F5" s="79"/>
      <c r="G5" s="79"/>
      <c r="H5" s="79"/>
      <c r="I5" s="79"/>
      <c r="J5" s="79"/>
      <c r="K5" s="79"/>
      <c r="L5" s="79"/>
      <c r="M5" s="79"/>
      <c r="N5" s="80"/>
    </row>
    <row r="6" spans="1:14" ht="15">
      <c r="A6" s="78"/>
      <c r="B6" s="79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80"/>
    </row>
    <row r="7" spans="1:27" ht="15.75">
      <c r="A7" s="24" t="s">
        <v>0</v>
      </c>
      <c r="B7" s="25" t="s">
        <v>98</v>
      </c>
      <c r="C7" s="25" t="s">
        <v>79</v>
      </c>
      <c r="D7" s="25" t="s">
        <v>80</v>
      </c>
      <c r="E7" s="5" t="s">
        <v>81</v>
      </c>
      <c r="F7" s="25" t="s">
        <v>82</v>
      </c>
      <c r="G7" s="25" t="s">
        <v>83</v>
      </c>
      <c r="H7" s="5" t="s">
        <v>84</v>
      </c>
      <c r="I7" s="25" t="s">
        <v>85</v>
      </c>
      <c r="J7" s="25" t="s">
        <v>86</v>
      </c>
      <c r="K7" s="25" t="s">
        <v>87</v>
      </c>
      <c r="L7" s="25" t="s">
        <v>88</v>
      </c>
      <c r="M7" s="25" t="s">
        <v>89</v>
      </c>
      <c r="N7" s="25" t="s">
        <v>90</v>
      </c>
      <c r="Z7" s="3"/>
      <c r="AA7" s="3"/>
    </row>
    <row r="8" spans="1:27" ht="15">
      <c r="A8" s="18" t="s">
        <v>1</v>
      </c>
      <c r="B8" s="19">
        <f aca="true" t="shared" si="0" ref="B8:B18">SUM(C8:N8)</f>
        <v>1111358707.6100001</v>
      </c>
      <c r="C8" s="6">
        <f>C9+C15+C25+C35+C43+C51+C61+C66+C69</f>
        <v>40578864.230000004</v>
      </c>
      <c r="D8" s="6">
        <f>D9+D15+D25+D35+D43+D51+D61+D66+D69</f>
        <v>44425127.74</v>
      </c>
      <c r="E8" s="6">
        <f aca="true" t="shared" si="1" ref="E8:N8">E9+E15+E25+E35+E43+E51+E61+E66+E69</f>
        <v>92452153.11999999</v>
      </c>
      <c r="F8" s="6">
        <f t="shared" si="1"/>
        <v>72682363.11</v>
      </c>
      <c r="G8" s="6">
        <f t="shared" si="1"/>
        <v>81224602.24000001</v>
      </c>
      <c r="H8" s="6">
        <f t="shared" si="1"/>
        <v>58014832.220000006</v>
      </c>
      <c r="I8" s="6">
        <f t="shared" si="1"/>
        <v>53067255.26</v>
      </c>
      <c r="J8" s="6">
        <f t="shared" si="1"/>
        <v>79689089.5</v>
      </c>
      <c r="K8" s="6">
        <f t="shared" si="1"/>
        <v>62854314.15</v>
      </c>
      <c r="L8" s="6">
        <f t="shared" si="1"/>
        <v>196759472.89</v>
      </c>
      <c r="M8" s="6">
        <f t="shared" si="1"/>
        <v>60726338.38999999</v>
      </c>
      <c r="N8" s="6">
        <f t="shared" si="1"/>
        <v>268884294.76</v>
      </c>
      <c r="R8" s="1"/>
      <c r="S8" s="1"/>
      <c r="T8" s="1"/>
      <c r="U8" s="1"/>
      <c r="V8" s="1"/>
      <c r="W8" s="1"/>
      <c r="X8" s="1"/>
      <c r="Y8" s="1"/>
      <c r="Z8" s="1"/>
      <c r="AA8" s="1"/>
    </row>
    <row r="9" spans="1:18" ht="30">
      <c r="A9" s="18" t="s">
        <v>2</v>
      </c>
      <c r="B9" s="19">
        <f>SUM(C9:N9)</f>
        <v>702876458.19</v>
      </c>
      <c r="C9" s="19">
        <f>SUM(C10:C14)</f>
        <v>39628345.34</v>
      </c>
      <c r="D9" s="19">
        <f>SUM(D10:D14)</f>
        <v>41031374.28</v>
      </c>
      <c r="E9" s="19">
        <f aca="true" t="shared" si="2" ref="E9:N9">SUM(E10:E14)</f>
        <v>84748842.28999999</v>
      </c>
      <c r="F9" s="19">
        <f t="shared" si="2"/>
        <v>45536436.760000005</v>
      </c>
      <c r="G9" s="19">
        <f t="shared" si="2"/>
        <v>64942769.29000001</v>
      </c>
      <c r="H9" s="19">
        <f t="shared" si="2"/>
        <v>44848400.53</v>
      </c>
      <c r="I9" s="19">
        <f t="shared" si="2"/>
        <v>47693975.86</v>
      </c>
      <c r="J9" s="19">
        <f t="shared" si="2"/>
        <v>54611557.97</v>
      </c>
      <c r="K9" s="19">
        <f t="shared" si="2"/>
        <v>56102862.43</v>
      </c>
      <c r="L9" s="19">
        <f t="shared" si="2"/>
        <v>50633005.36</v>
      </c>
      <c r="M9" s="19">
        <f t="shared" si="2"/>
        <v>44881046.22</v>
      </c>
      <c r="N9" s="19">
        <f t="shared" si="2"/>
        <v>128217841.86</v>
      </c>
      <c r="R9" s="2"/>
    </row>
    <row r="10" spans="1:14" ht="15">
      <c r="A10" s="20" t="s">
        <v>3</v>
      </c>
      <c r="B10" s="33">
        <f t="shared" si="0"/>
        <v>562160177.1800001</v>
      </c>
      <c r="C10" s="21">
        <v>32946325.53</v>
      </c>
      <c r="D10" s="33">
        <v>34062394.81</v>
      </c>
      <c r="E10" s="14">
        <v>70764394.07</v>
      </c>
      <c r="F10" s="26">
        <v>38233470.38</v>
      </c>
      <c r="G10" s="60">
        <v>56706167.02</v>
      </c>
      <c r="H10" s="14">
        <v>37393204.03</v>
      </c>
      <c r="I10" s="27">
        <v>39484232.01</v>
      </c>
      <c r="J10" s="42">
        <v>45807436.04</v>
      </c>
      <c r="K10" s="60">
        <v>47792075.57</v>
      </c>
      <c r="L10" s="47">
        <v>42791857.31</v>
      </c>
      <c r="M10" s="51">
        <v>37080185.53</v>
      </c>
      <c r="N10" s="59">
        <v>79098434.88</v>
      </c>
    </row>
    <row r="11" spans="1:14" ht="15">
      <c r="A11" s="20" t="s">
        <v>4</v>
      </c>
      <c r="B11" s="33">
        <f t="shared" si="0"/>
        <v>72902390.14</v>
      </c>
      <c r="C11" s="37">
        <v>1725186</v>
      </c>
      <c r="D11" s="42">
        <v>1803186</v>
      </c>
      <c r="E11" s="11">
        <v>7949990.7</v>
      </c>
      <c r="F11" s="27">
        <v>1869371</v>
      </c>
      <c r="G11" s="60">
        <v>2102860.5</v>
      </c>
      <c r="H11" s="11">
        <v>2049218.83</v>
      </c>
      <c r="I11" s="33">
        <v>2758702.17</v>
      </c>
      <c r="J11" s="43">
        <v>3010135.5</v>
      </c>
      <c r="K11" s="60">
        <v>1978985.5</v>
      </c>
      <c r="L11" s="51">
        <v>2124985.5</v>
      </c>
      <c r="M11" s="55">
        <v>2170785.5</v>
      </c>
      <c r="N11" s="60">
        <v>43358982.94</v>
      </c>
    </row>
    <row r="12" spans="1:14" ht="30">
      <c r="A12" s="20" t="s">
        <v>37</v>
      </c>
      <c r="B12" s="33">
        <f t="shared" si="0"/>
        <v>187500</v>
      </c>
      <c r="C12" s="37"/>
      <c r="D12" s="42">
        <v>37500</v>
      </c>
      <c r="E12" s="11">
        <v>75000</v>
      </c>
      <c r="F12" s="27">
        <v>37500</v>
      </c>
      <c r="G12" s="60">
        <v>37500</v>
      </c>
      <c r="H12" s="4"/>
      <c r="I12" s="33"/>
      <c r="J12" s="43"/>
      <c r="K12" s="60"/>
      <c r="L12" s="51"/>
      <c r="M12" s="55"/>
      <c r="N12" s="60"/>
    </row>
    <row r="13" spans="1:14" ht="30">
      <c r="A13" s="20" t="s">
        <v>5</v>
      </c>
      <c r="B13" s="33">
        <f t="shared" si="0"/>
        <v>0</v>
      </c>
      <c r="C13" s="37"/>
      <c r="D13" s="42"/>
      <c r="E13" s="4"/>
      <c r="F13" s="27"/>
      <c r="G13" s="60"/>
      <c r="H13" s="4"/>
      <c r="I13" s="33"/>
      <c r="J13" s="43"/>
      <c r="K13" s="60"/>
      <c r="L13" s="51"/>
      <c r="M13" s="55"/>
      <c r="N13" s="60"/>
    </row>
    <row r="14" spans="1:14" ht="30">
      <c r="A14" s="20" t="s">
        <v>6</v>
      </c>
      <c r="B14" s="33">
        <f t="shared" si="0"/>
        <v>67626390.86999999</v>
      </c>
      <c r="C14" s="37">
        <v>4956833.81</v>
      </c>
      <c r="D14" s="42">
        <v>5128293.47</v>
      </c>
      <c r="E14" s="11">
        <v>5959457.52</v>
      </c>
      <c r="F14" s="27">
        <v>5396095.38</v>
      </c>
      <c r="G14" s="60">
        <v>6096241.77</v>
      </c>
      <c r="H14" s="11">
        <v>5405977.67</v>
      </c>
      <c r="I14" s="33">
        <v>5451041.68</v>
      </c>
      <c r="J14" s="43">
        <v>5793986.43</v>
      </c>
      <c r="K14" s="60">
        <v>6331801.36</v>
      </c>
      <c r="L14" s="51">
        <v>5716162.55</v>
      </c>
      <c r="M14" s="55">
        <v>5630075.19</v>
      </c>
      <c r="N14" s="60">
        <v>5760424.04</v>
      </c>
    </row>
    <row r="15" spans="1:14" ht="15">
      <c r="A15" s="18" t="s">
        <v>7</v>
      </c>
      <c r="B15" s="19">
        <f t="shared" si="0"/>
        <v>250690908.73000002</v>
      </c>
      <c r="C15" s="19">
        <f>SUM(C16:C24)</f>
        <v>950518.89</v>
      </c>
      <c r="D15" s="19">
        <f aca="true" t="shared" si="3" ref="D15:N15">SUM(D16:D24)</f>
        <v>3355753.46</v>
      </c>
      <c r="E15" s="19">
        <f>SUM(E16:E24)</f>
        <v>7545824.8</v>
      </c>
      <c r="F15" s="19">
        <f t="shared" si="3"/>
        <v>24226594.5</v>
      </c>
      <c r="G15" s="19">
        <f t="shared" si="3"/>
        <v>10895996.5</v>
      </c>
      <c r="H15" s="19">
        <f t="shared" si="3"/>
        <v>9898552.309999999</v>
      </c>
      <c r="I15" s="19">
        <f t="shared" si="3"/>
        <v>4519312.72</v>
      </c>
      <c r="J15" s="19">
        <f t="shared" si="3"/>
        <v>13776085.659999998</v>
      </c>
      <c r="K15" s="19">
        <f t="shared" si="3"/>
        <v>5731740.99</v>
      </c>
      <c r="L15" s="19">
        <f t="shared" si="3"/>
        <v>84795332.48</v>
      </c>
      <c r="M15" s="19">
        <f t="shared" si="3"/>
        <v>12588284.72</v>
      </c>
      <c r="N15" s="19">
        <f t="shared" si="3"/>
        <v>72406911.7</v>
      </c>
    </row>
    <row r="16" spans="1:14" ht="15">
      <c r="A16" s="20" t="s">
        <v>8</v>
      </c>
      <c r="B16" s="33">
        <f t="shared" si="0"/>
        <v>32774941.17</v>
      </c>
      <c r="C16" s="37">
        <v>950518.89</v>
      </c>
      <c r="D16" s="42">
        <v>2424343.46</v>
      </c>
      <c r="E16" s="11">
        <v>3452359.8</v>
      </c>
      <c r="F16" s="27">
        <v>3088695.6</v>
      </c>
      <c r="G16" s="60">
        <v>2580394.22</v>
      </c>
      <c r="H16" s="11">
        <v>3362488.82</v>
      </c>
      <c r="I16" s="33">
        <v>2561253.78</v>
      </c>
      <c r="J16" s="43">
        <v>2754307.99</v>
      </c>
      <c r="K16" s="60">
        <v>2891594.09</v>
      </c>
      <c r="L16" s="51">
        <v>3003836.3</v>
      </c>
      <c r="M16" s="55">
        <v>2910340.48</v>
      </c>
      <c r="N16" s="60">
        <v>2794807.74</v>
      </c>
    </row>
    <row r="17" spans="1:14" ht="30">
      <c r="A17" s="20" t="s">
        <v>9</v>
      </c>
      <c r="B17" s="33">
        <f t="shared" si="0"/>
        <v>19290577.479999997</v>
      </c>
      <c r="C17" s="37"/>
      <c r="D17" s="42"/>
      <c r="E17" s="11">
        <v>1469766.2</v>
      </c>
      <c r="F17" s="27">
        <v>7948808.68</v>
      </c>
      <c r="G17" s="60">
        <v>737573.58</v>
      </c>
      <c r="H17" s="11">
        <v>54110.6</v>
      </c>
      <c r="I17" s="33">
        <v>712196.6</v>
      </c>
      <c r="J17" s="43">
        <v>289100</v>
      </c>
      <c r="K17" s="60">
        <v>6763</v>
      </c>
      <c r="L17" s="51">
        <v>812130</v>
      </c>
      <c r="M17" s="55">
        <v>625284.15</v>
      </c>
      <c r="N17" s="60">
        <v>6634844.67</v>
      </c>
    </row>
    <row r="18" spans="1:14" ht="15">
      <c r="A18" s="20" t="s">
        <v>10</v>
      </c>
      <c r="B18" s="33">
        <f t="shared" si="0"/>
        <v>9124460.969999999</v>
      </c>
      <c r="C18" s="37"/>
      <c r="D18" s="42">
        <v>867450</v>
      </c>
      <c r="E18" s="11">
        <v>500500</v>
      </c>
      <c r="F18" s="27">
        <v>440215.47</v>
      </c>
      <c r="G18" s="60">
        <v>417550</v>
      </c>
      <c r="H18" s="11">
        <v>449800</v>
      </c>
      <c r="I18" s="33">
        <v>425000</v>
      </c>
      <c r="J18" s="43">
        <v>262784</v>
      </c>
      <c r="K18" s="60">
        <v>627050</v>
      </c>
      <c r="L18" s="51">
        <v>436150</v>
      </c>
      <c r="M18" s="55">
        <v>4001761.5</v>
      </c>
      <c r="N18" s="60">
        <v>696200</v>
      </c>
    </row>
    <row r="19" spans="1:14" ht="15">
      <c r="A19" s="20" t="s">
        <v>11</v>
      </c>
      <c r="B19" s="60">
        <f aca="true" t="shared" si="4" ref="B19:B73">SUM(C19:N19)</f>
        <v>685260.33</v>
      </c>
      <c r="C19" s="37"/>
      <c r="D19" s="42">
        <v>63960</v>
      </c>
      <c r="E19" s="11"/>
      <c r="F19" s="27">
        <v>113563</v>
      </c>
      <c r="G19" s="60">
        <v>10580</v>
      </c>
      <c r="H19" s="11">
        <v>58750</v>
      </c>
      <c r="I19" s="33">
        <v>4237</v>
      </c>
      <c r="J19" s="43">
        <v>275064</v>
      </c>
      <c r="K19" s="60">
        <v>2582</v>
      </c>
      <c r="L19" s="51">
        <v>1201</v>
      </c>
      <c r="M19" s="55">
        <v>153345.33</v>
      </c>
      <c r="N19" s="60">
        <v>1978</v>
      </c>
    </row>
    <row r="20" spans="1:14" ht="15">
      <c r="A20" s="20" t="s">
        <v>12</v>
      </c>
      <c r="B20" s="60">
        <f t="shared" si="4"/>
        <v>3708200.66</v>
      </c>
      <c r="C20" s="37"/>
      <c r="D20" s="42"/>
      <c r="E20" s="11"/>
      <c r="F20" s="27"/>
      <c r="G20" s="60"/>
      <c r="H20" s="11">
        <v>936519.39</v>
      </c>
      <c r="I20" s="33"/>
      <c r="J20" s="43">
        <v>107986.52</v>
      </c>
      <c r="K20" s="60">
        <v>404268</v>
      </c>
      <c r="L20" s="51">
        <v>1299534</v>
      </c>
      <c r="M20" s="55">
        <v>285300.04</v>
      </c>
      <c r="N20" s="60">
        <v>674592.71</v>
      </c>
    </row>
    <row r="21" spans="1:14" ht="15">
      <c r="A21" s="20" t="s">
        <v>13</v>
      </c>
      <c r="B21" s="60">
        <f>SUM(C21:N21)</f>
        <v>11380248.55</v>
      </c>
      <c r="C21" s="37"/>
      <c r="D21" s="42"/>
      <c r="E21" s="11"/>
      <c r="F21" s="27">
        <v>220205.36</v>
      </c>
      <c r="G21" s="60">
        <v>3130259.47</v>
      </c>
      <c r="H21" s="4"/>
      <c r="I21" s="33"/>
      <c r="J21" s="43">
        <v>7882169.01</v>
      </c>
      <c r="K21" s="60"/>
      <c r="L21" s="51"/>
      <c r="M21" s="55">
        <v>73012.07</v>
      </c>
      <c r="N21" s="60">
        <v>74602.64</v>
      </c>
    </row>
    <row r="22" spans="1:14" ht="45">
      <c r="A22" s="20" t="s">
        <v>14</v>
      </c>
      <c r="B22" s="60">
        <f t="shared" si="4"/>
        <v>54736272.95</v>
      </c>
      <c r="C22" s="37"/>
      <c r="D22" s="42"/>
      <c r="E22" s="11">
        <v>292011.92</v>
      </c>
      <c r="F22" s="27">
        <v>7990327.35</v>
      </c>
      <c r="G22" s="60">
        <v>-99310.28</v>
      </c>
      <c r="H22" s="11">
        <v>3903687.82</v>
      </c>
      <c r="I22" s="33">
        <v>110043.91</v>
      </c>
      <c r="J22" s="43">
        <v>461403.94</v>
      </c>
      <c r="K22" s="60">
        <v>-343782.18</v>
      </c>
      <c r="L22" s="51">
        <v>24621831.35</v>
      </c>
      <c r="M22" s="55">
        <v>1065192.06</v>
      </c>
      <c r="N22" s="60">
        <v>16734867.06</v>
      </c>
    </row>
    <row r="23" spans="1:14" ht="30">
      <c r="A23" s="20" t="s">
        <v>15</v>
      </c>
      <c r="B23" s="60">
        <f t="shared" si="4"/>
        <v>118807759.62</v>
      </c>
      <c r="C23" s="37"/>
      <c r="D23" s="42"/>
      <c r="E23" s="11">
        <v>1831186.88</v>
      </c>
      <c r="F23" s="27">
        <v>4424779.04</v>
      </c>
      <c r="G23" s="60">
        <v>4118949.51</v>
      </c>
      <c r="H23" s="11">
        <v>1133195.68</v>
      </c>
      <c r="I23" s="33">
        <v>653381.43</v>
      </c>
      <c r="J23" s="43">
        <v>1741708.2</v>
      </c>
      <c r="K23" s="60">
        <v>2143266.08</v>
      </c>
      <c r="L23" s="51">
        <v>54620649.83</v>
      </c>
      <c r="M23" s="55">
        <v>3471405.09</v>
      </c>
      <c r="N23" s="60">
        <v>44669237.88</v>
      </c>
    </row>
    <row r="24" spans="1:14" ht="30">
      <c r="A24" s="20" t="s">
        <v>38</v>
      </c>
      <c r="B24" s="60">
        <f t="shared" si="4"/>
        <v>183187</v>
      </c>
      <c r="C24" s="37"/>
      <c r="D24" s="42"/>
      <c r="E24" s="4"/>
      <c r="F24" s="27"/>
      <c r="G24" s="27"/>
      <c r="H24" s="11"/>
      <c r="I24" s="33">
        <v>53200</v>
      </c>
      <c r="J24" s="43">
        <v>1562</v>
      </c>
      <c r="K24" s="60"/>
      <c r="L24" s="51"/>
      <c r="M24" s="55">
        <v>2644</v>
      </c>
      <c r="N24" s="60">
        <v>125781</v>
      </c>
    </row>
    <row r="25" spans="1:14" ht="15">
      <c r="A25" s="18" t="s">
        <v>16</v>
      </c>
      <c r="B25" s="60">
        <f t="shared" si="4"/>
        <v>61667285.01</v>
      </c>
      <c r="C25" s="13">
        <f>SUM(C26:C34)</f>
        <v>0</v>
      </c>
      <c r="D25" s="13">
        <f aca="true" t="shared" si="5" ref="D25:N25">SUM(D26:D34)</f>
        <v>0</v>
      </c>
      <c r="E25" s="13">
        <f t="shared" si="5"/>
        <v>157486.03</v>
      </c>
      <c r="F25" s="13">
        <f t="shared" si="5"/>
        <v>2911071.8499999996</v>
      </c>
      <c r="G25" s="13">
        <f t="shared" si="5"/>
        <v>5385836.45</v>
      </c>
      <c r="H25" s="13">
        <f t="shared" si="5"/>
        <v>3267879.38</v>
      </c>
      <c r="I25" s="13">
        <f t="shared" si="5"/>
        <v>829366.68</v>
      </c>
      <c r="J25" s="13">
        <f t="shared" si="5"/>
        <v>4707736.56</v>
      </c>
      <c r="K25" s="13">
        <f t="shared" si="5"/>
        <v>1019710.73</v>
      </c>
      <c r="L25" s="13">
        <f t="shared" si="5"/>
        <v>17242264.57</v>
      </c>
      <c r="M25" s="13">
        <f t="shared" si="5"/>
        <v>2719722.5100000002</v>
      </c>
      <c r="N25" s="13">
        <f t="shared" si="5"/>
        <v>23426210.25</v>
      </c>
    </row>
    <row r="26" spans="1:14" ht="30">
      <c r="A26" s="20" t="s">
        <v>17</v>
      </c>
      <c r="B26" s="60">
        <f t="shared" si="4"/>
        <v>2407229.2</v>
      </c>
      <c r="C26" s="37"/>
      <c r="D26" s="42"/>
      <c r="E26" s="11"/>
      <c r="F26" s="27">
        <v>258724</v>
      </c>
      <c r="G26" s="60">
        <v>175186.11</v>
      </c>
      <c r="H26" s="11"/>
      <c r="I26" s="33">
        <v>40872</v>
      </c>
      <c r="J26" s="43">
        <v>116290.03</v>
      </c>
      <c r="K26" s="60">
        <v>28337.8</v>
      </c>
      <c r="L26" s="51">
        <v>878282.98</v>
      </c>
      <c r="M26" s="55">
        <v>185732.8</v>
      </c>
      <c r="N26" s="60">
        <v>723803.48</v>
      </c>
    </row>
    <row r="27" spans="1:14" ht="15">
      <c r="A27" s="20" t="s">
        <v>18</v>
      </c>
      <c r="B27" s="60">
        <f t="shared" si="4"/>
        <v>539539.82</v>
      </c>
      <c r="C27" s="37"/>
      <c r="D27" s="42"/>
      <c r="E27" s="4"/>
      <c r="F27" s="27">
        <v>146718.84</v>
      </c>
      <c r="G27" s="60"/>
      <c r="H27" s="11">
        <v>2450</v>
      </c>
      <c r="I27" s="33"/>
      <c r="J27" s="43">
        <v>118590</v>
      </c>
      <c r="K27" s="60">
        <v>67968</v>
      </c>
      <c r="L27" s="51"/>
      <c r="M27" s="55">
        <v>158450</v>
      </c>
      <c r="N27" s="60">
        <v>45362.98</v>
      </c>
    </row>
    <row r="28" spans="1:14" ht="30">
      <c r="A28" s="20" t="s">
        <v>19</v>
      </c>
      <c r="B28" s="60">
        <f t="shared" si="4"/>
        <v>1447047.96</v>
      </c>
      <c r="C28" s="37"/>
      <c r="D28" s="42"/>
      <c r="E28" s="11">
        <v>6573</v>
      </c>
      <c r="F28" s="27">
        <v>1116989.15</v>
      </c>
      <c r="G28" s="60">
        <v>5760.12</v>
      </c>
      <c r="H28" s="11">
        <v>1805</v>
      </c>
      <c r="I28" s="33">
        <v>32799.99</v>
      </c>
      <c r="J28" s="43">
        <v>17250</v>
      </c>
      <c r="K28" s="60"/>
      <c r="L28" s="51">
        <v>27028.7</v>
      </c>
      <c r="M28" s="55">
        <v>354</v>
      </c>
      <c r="N28" s="60">
        <v>238488</v>
      </c>
    </row>
    <row r="29" spans="1:14" ht="15">
      <c r="A29" s="20" t="s">
        <v>20</v>
      </c>
      <c r="B29" s="60">
        <f t="shared" si="4"/>
        <v>64664</v>
      </c>
      <c r="C29" s="37"/>
      <c r="D29" s="42"/>
      <c r="E29" s="4"/>
      <c r="F29" s="27"/>
      <c r="G29" s="60">
        <v>40120</v>
      </c>
      <c r="H29" s="4"/>
      <c r="I29" s="33"/>
      <c r="J29" s="43"/>
      <c r="K29" s="60"/>
      <c r="L29" s="51"/>
      <c r="M29" s="55"/>
      <c r="N29" s="60">
        <v>24544</v>
      </c>
    </row>
    <row r="30" spans="1:14" ht="30">
      <c r="A30" s="20" t="s">
        <v>21</v>
      </c>
      <c r="B30" s="60">
        <f t="shared" si="4"/>
        <v>1695376.44</v>
      </c>
      <c r="C30" s="37"/>
      <c r="D30" s="42"/>
      <c r="E30" s="11"/>
      <c r="F30" s="27">
        <v>488397</v>
      </c>
      <c r="G30" s="60">
        <v>264000.41</v>
      </c>
      <c r="H30" s="11">
        <v>600</v>
      </c>
      <c r="I30" s="33">
        <v>60698</v>
      </c>
      <c r="J30" s="43">
        <v>19901.88</v>
      </c>
      <c r="K30" s="60">
        <v>98026.68</v>
      </c>
      <c r="L30" s="51">
        <v>611898.23</v>
      </c>
      <c r="M30" s="55">
        <v>113194.18</v>
      </c>
      <c r="N30" s="60">
        <v>38660.06</v>
      </c>
    </row>
    <row r="31" spans="1:14" ht="30">
      <c r="A31" s="20" t="s">
        <v>22</v>
      </c>
      <c r="B31" s="60">
        <f t="shared" si="4"/>
        <v>13420566.729999999</v>
      </c>
      <c r="C31" s="37"/>
      <c r="D31" s="42"/>
      <c r="E31" s="4"/>
      <c r="F31" s="27">
        <v>6688</v>
      </c>
      <c r="G31" s="63">
        <v>18611.34</v>
      </c>
      <c r="H31" s="11">
        <v>2635101.64</v>
      </c>
      <c r="I31" s="33">
        <v>5287</v>
      </c>
      <c r="J31" s="43">
        <v>9249.59</v>
      </c>
      <c r="K31" s="60">
        <v>21402.28</v>
      </c>
      <c r="L31" s="51">
        <v>7289985.46</v>
      </c>
      <c r="M31" s="55">
        <v>766437.27</v>
      </c>
      <c r="N31" s="60">
        <v>2667804.15</v>
      </c>
    </row>
    <row r="32" spans="1:14" ht="30">
      <c r="A32" s="20" t="s">
        <v>23</v>
      </c>
      <c r="B32" s="60">
        <f t="shared" si="4"/>
        <v>13018244.61</v>
      </c>
      <c r="C32" s="37"/>
      <c r="D32" s="42"/>
      <c r="E32" s="11"/>
      <c r="F32" s="27">
        <v>5726</v>
      </c>
      <c r="G32" s="60">
        <v>4568005.93</v>
      </c>
      <c r="H32" s="11">
        <v>439366.44</v>
      </c>
      <c r="I32" s="33">
        <v>503094.05</v>
      </c>
      <c r="J32" s="43">
        <v>3470633.55</v>
      </c>
      <c r="K32" s="60">
        <v>687994.23</v>
      </c>
      <c r="L32" s="51">
        <v>574271.65</v>
      </c>
      <c r="M32" s="55">
        <v>1429689.02</v>
      </c>
      <c r="N32" s="60">
        <v>1339463.74</v>
      </c>
    </row>
    <row r="33" spans="1:14" ht="45">
      <c r="A33" s="20" t="s">
        <v>39</v>
      </c>
      <c r="B33" s="60">
        <f t="shared" si="4"/>
        <v>0</v>
      </c>
      <c r="C33" s="37"/>
      <c r="D33" s="42"/>
      <c r="E33" s="4"/>
      <c r="F33" s="27"/>
      <c r="G33" s="27"/>
      <c r="H33" s="4"/>
      <c r="I33" s="33"/>
      <c r="J33" s="43"/>
      <c r="K33" s="60"/>
      <c r="L33" s="51"/>
      <c r="M33" s="55"/>
      <c r="N33" s="60"/>
    </row>
    <row r="34" spans="1:14" ht="15">
      <c r="A34" s="20" t="s">
        <v>24</v>
      </c>
      <c r="B34" s="60">
        <f t="shared" si="4"/>
        <v>29074616.25</v>
      </c>
      <c r="C34" s="37"/>
      <c r="D34" s="42"/>
      <c r="E34" s="11">
        <v>150913.03</v>
      </c>
      <c r="F34" s="27">
        <v>887828.86</v>
      </c>
      <c r="G34" s="60">
        <v>314152.54</v>
      </c>
      <c r="H34" s="11">
        <v>188556.3</v>
      </c>
      <c r="I34" s="33">
        <v>186615.64</v>
      </c>
      <c r="J34" s="43">
        <v>955821.51</v>
      </c>
      <c r="K34" s="60">
        <v>115981.74</v>
      </c>
      <c r="L34" s="51">
        <v>7860797.55</v>
      </c>
      <c r="M34" s="55">
        <v>65865.24</v>
      </c>
      <c r="N34" s="60">
        <v>18348083.84</v>
      </c>
    </row>
    <row r="35" spans="1:14" ht="15">
      <c r="A35" s="18" t="s">
        <v>25</v>
      </c>
      <c r="B35" s="60">
        <f t="shared" si="4"/>
        <v>38000</v>
      </c>
      <c r="C35" s="13">
        <f>SUM(C36:C42)</f>
        <v>0</v>
      </c>
      <c r="D35" s="13">
        <f aca="true" t="shared" si="6" ref="D35:N35">SUM(D36:D42)</f>
        <v>38000</v>
      </c>
      <c r="E35" s="13">
        <f t="shared" si="6"/>
        <v>0</v>
      </c>
      <c r="F35" s="13">
        <f t="shared" si="6"/>
        <v>0</v>
      </c>
      <c r="G35" s="13">
        <f t="shared" si="6"/>
        <v>0</v>
      </c>
      <c r="H35" s="13">
        <f t="shared" si="6"/>
        <v>0</v>
      </c>
      <c r="I35" s="13">
        <f t="shared" si="6"/>
        <v>0</v>
      </c>
      <c r="J35" s="13">
        <f t="shared" si="6"/>
        <v>0</v>
      </c>
      <c r="K35" s="13">
        <f t="shared" si="6"/>
        <v>0</v>
      </c>
      <c r="L35" s="13">
        <f t="shared" si="6"/>
        <v>0</v>
      </c>
      <c r="M35" s="13">
        <f t="shared" si="6"/>
        <v>0</v>
      </c>
      <c r="N35" s="13">
        <f t="shared" si="6"/>
        <v>0</v>
      </c>
    </row>
    <row r="36" spans="1:14" ht="30">
      <c r="A36" s="20" t="s">
        <v>26</v>
      </c>
      <c r="B36" s="60">
        <f t="shared" si="4"/>
        <v>38000</v>
      </c>
      <c r="C36" s="37"/>
      <c r="D36" s="42">
        <v>38000</v>
      </c>
      <c r="E36" s="11"/>
      <c r="F36" s="27"/>
      <c r="G36" s="27"/>
      <c r="H36" s="4"/>
      <c r="I36" s="33"/>
      <c r="J36" s="43"/>
      <c r="K36" s="47"/>
      <c r="L36" s="51"/>
      <c r="M36" s="55"/>
      <c r="N36" s="60"/>
    </row>
    <row r="37" spans="1:14" ht="30">
      <c r="A37" s="20" t="s">
        <v>40</v>
      </c>
      <c r="B37" s="60">
        <f t="shared" si="4"/>
        <v>0</v>
      </c>
      <c r="C37" s="37"/>
      <c r="D37" s="42"/>
      <c r="E37" s="4"/>
      <c r="F37" s="27"/>
      <c r="G37" s="27"/>
      <c r="H37" s="4"/>
      <c r="I37" s="33"/>
      <c r="J37" s="43"/>
      <c r="K37" s="47"/>
      <c r="L37" s="51"/>
      <c r="M37" s="55"/>
      <c r="N37" s="60"/>
    </row>
    <row r="38" spans="1:14" ht="30">
      <c r="A38" s="20" t="s">
        <v>41</v>
      </c>
      <c r="B38" s="60">
        <f t="shared" si="4"/>
        <v>0</v>
      </c>
      <c r="C38" s="37"/>
      <c r="D38" s="42"/>
      <c r="E38" s="4"/>
      <c r="F38" s="27"/>
      <c r="G38" s="27"/>
      <c r="H38" s="4"/>
      <c r="I38" s="33"/>
      <c r="J38" s="43"/>
      <c r="K38" s="47"/>
      <c r="L38" s="51"/>
      <c r="M38" s="55"/>
      <c r="N38" s="60"/>
    </row>
    <row r="39" spans="1:14" ht="30">
      <c r="A39" s="20" t="s">
        <v>42</v>
      </c>
      <c r="B39" s="60">
        <f t="shared" si="4"/>
        <v>0</v>
      </c>
      <c r="C39" s="37"/>
      <c r="D39" s="42"/>
      <c r="E39" s="4"/>
      <c r="F39" s="27"/>
      <c r="G39" s="27"/>
      <c r="H39" s="4"/>
      <c r="I39" s="33"/>
      <c r="J39" s="43"/>
      <c r="K39" s="47"/>
      <c r="L39" s="51"/>
      <c r="M39" s="55"/>
      <c r="N39" s="60"/>
    </row>
    <row r="40" spans="1:14" ht="30">
      <c r="A40" s="20" t="s">
        <v>43</v>
      </c>
      <c r="B40" s="60">
        <f t="shared" si="4"/>
        <v>0</v>
      </c>
      <c r="C40" s="37"/>
      <c r="D40" s="42"/>
      <c r="E40" s="4"/>
      <c r="F40" s="27"/>
      <c r="G40" s="27"/>
      <c r="H40" s="4"/>
      <c r="I40" s="33"/>
      <c r="J40" s="43"/>
      <c r="K40" s="47"/>
      <c r="L40" s="51"/>
      <c r="M40" s="55"/>
      <c r="N40" s="60"/>
    </row>
    <row r="41" spans="1:14" ht="30">
      <c r="A41" s="20" t="s">
        <v>27</v>
      </c>
      <c r="B41" s="60">
        <f t="shared" si="4"/>
        <v>0</v>
      </c>
      <c r="C41" s="37"/>
      <c r="D41" s="42"/>
      <c r="E41" s="4"/>
      <c r="F41" s="27"/>
      <c r="G41" s="27"/>
      <c r="H41" s="4"/>
      <c r="I41" s="33"/>
      <c r="J41" s="43"/>
      <c r="K41" s="47"/>
      <c r="L41" s="51"/>
      <c r="M41" s="55"/>
      <c r="N41" s="60"/>
    </row>
    <row r="42" spans="1:14" ht="30">
      <c r="A42" s="20" t="s">
        <v>44</v>
      </c>
      <c r="B42" s="60">
        <f t="shared" si="4"/>
        <v>0</v>
      </c>
      <c r="C42" s="37"/>
      <c r="D42" s="42"/>
      <c r="E42" s="4"/>
      <c r="F42" s="27"/>
      <c r="G42" s="27"/>
      <c r="H42" s="4"/>
      <c r="I42" s="33"/>
      <c r="J42" s="43"/>
      <c r="K42" s="47"/>
      <c r="L42" s="51"/>
      <c r="M42" s="55"/>
      <c r="N42" s="60"/>
    </row>
    <row r="43" spans="1:14" ht="15">
      <c r="A43" s="18" t="s">
        <v>45</v>
      </c>
      <c r="B43" s="60">
        <f t="shared" si="4"/>
        <v>0</v>
      </c>
      <c r="C43" s="13">
        <f>SUM(C44:C50)</f>
        <v>0</v>
      </c>
      <c r="D43" s="13">
        <f aca="true" t="shared" si="7" ref="D43:N43">SUM(D44:D50)</f>
        <v>0</v>
      </c>
      <c r="E43" s="13">
        <f t="shared" si="7"/>
        <v>0</v>
      </c>
      <c r="F43" s="13">
        <f t="shared" si="7"/>
        <v>0</v>
      </c>
      <c r="G43" s="13">
        <f t="shared" si="7"/>
        <v>0</v>
      </c>
      <c r="H43" s="13">
        <f t="shared" si="7"/>
        <v>0</v>
      </c>
      <c r="I43" s="13">
        <f t="shared" si="7"/>
        <v>0</v>
      </c>
      <c r="J43" s="13">
        <f t="shared" si="7"/>
        <v>0</v>
      </c>
      <c r="K43" s="13">
        <f t="shared" si="7"/>
        <v>0</v>
      </c>
      <c r="L43" s="13">
        <f t="shared" si="7"/>
        <v>0</v>
      </c>
      <c r="M43" s="13">
        <f t="shared" si="7"/>
        <v>0</v>
      </c>
      <c r="N43" s="13">
        <f t="shared" si="7"/>
        <v>0</v>
      </c>
    </row>
    <row r="44" spans="1:14" ht="30">
      <c r="A44" s="20" t="s">
        <v>46</v>
      </c>
      <c r="B44" s="60">
        <f t="shared" si="4"/>
        <v>0</v>
      </c>
      <c r="C44" s="37"/>
      <c r="D44" s="42"/>
      <c r="E44" s="4"/>
      <c r="F44" s="27"/>
      <c r="G44" s="27"/>
      <c r="H44" s="4"/>
      <c r="I44" s="33"/>
      <c r="J44" s="43"/>
      <c r="K44" s="47"/>
      <c r="L44" s="51"/>
      <c r="M44" s="55"/>
      <c r="N44" s="60"/>
    </row>
    <row r="45" spans="1:14" ht="30">
      <c r="A45" s="20" t="s">
        <v>47</v>
      </c>
      <c r="B45" s="60">
        <f t="shared" si="4"/>
        <v>0</v>
      </c>
      <c r="C45" s="37"/>
      <c r="D45" s="42"/>
      <c r="E45" s="4"/>
      <c r="F45" s="27"/>
      <c r="G45" s="27"/>
      <c r="H45" s="4"/>
      <c r="I45" s="33"/>
      <c r="J45" s="43"/>
      <c r="K45" s="47"/>
      <c r="L45" s="51"/>
      <c r="M45" s="55"/>
      <c r="N45" s="60"/>
    </row>
    <row r="46" spans="1:14" ht="30">
      <c r="A46" s="20" t="s">
        <v>48</v>
      </c>
      <c r="B46" s="60">
        <f t="shared" si="4"/>
        <v>0</v>
      </c>
      <c r="C46" s="37"/>
      <c r="D46" s="42"/>
      <c r="E46" s="4"/>
      <c r="F46" s="27"/>
      <c r="G46" s="27"/>
      <c r="H46" s="4"/>
      <c r="I46" s="33"/>
      <c r="J46" s="43"/>
      <c r="K46" s="47"/>
      <c r="L46" s="51"/>
      <c r="M46" s="55"/>
      <c r="N46" s="60"/>
    </row>
    <row r="47" spans="1:14" ht="30">
      <c r="A47" s="20" t="s">
        <v>49</v>
      </c>
      <c r="B47" s="60">
        <f t="shared" si="4"/>
        <v>0</v>
      </c>
      <c r="C47" s="37"/>
      <c r="D47" s="42"/>
      <c r="E47" s="4"/>
      <c r="F47" s="27"/>
      <c r="G47" s="27"/>
      <c r="H47" s="4"/>
      <c r="I47" s="33"/>
      <c r="J47" s="43"/>
      <c r="K47" s="47"/>
      <c r="L47" s="51"/>
      <c r="M47" s="55"/>
      <c r="N47" s="60"/>
    </row>
    <row r="48" spans="1:14" ht="30">
      <c r="A48" s="20" t="s">
        <v>50</v>
      </c>
      <c r="B48" s="60">
        <f t="shared" si="4"/>
        <v>0</v>
      </c>
      <c r="C48" s="37"/>
      <c r="D48" s="42"/>
      <c r="E48" s="4"/>
      <c r="F48" s="27"/>
      <c r="G48" s="27"/>
      <c r="H48" s="4"/>
      <c r="I48" s="33"/>
      <c r="J48" s="43"/>
      <c r="K48" s="47"/>
      <c r="L48" s="51"/>
      <c r="M48" s="55"/>
      <c r="N48" s="60"/>
    </row>
    <row r="49" spans="1:14" ht="30">
      <c r="A49" s="20" t="s">
        <v>51</v>
      </c>
      <c r="B49" s="60">
        <f t="shared" si="4"/>
        <v>0</v>
      </c>
      <c r="C49" s="37"/>
      <c r="D49" s="42"/>
      <c r="E49" s="4"/>
      <c r="F49" s="27"/>
      <c r="G49" s="27"/>
      <c r="H49" s="4"/>
      <c r="I49" s="33"/>
      <c r="J49" s="43"/>
      <c r="K49" s="47"/>
      <c r="L49" s="51"/>
      <c r="M49" s="55"/>
      <c r="N49" s="60"/>
    </row>
    <row r="50" spans="1:14" ht="30">
      <c r="A50" s="20" t="s">
        <v>52</v>
      </c>
      <c r="B50" s="60">
        <f t="shared" si="4"/>
        <v>0</v>
      </c>
      <c r="C50" s="37"/>
      <c r="D50" s="42"/>
      <c r="E50" s="4"/>
      <c r="F50" s="27"/>
      <c r="G50" s="27"/>
      <c r="H50" s="4"/>
      <c r="I50" s="33"/>
      <c r="J50" s="43"/>
      <c r="K50" s="47"/>
      <c r="L50" s="51"/>
      <c r="M50" s="55"/>
      <c r="N50" s="60"/>
    </row>
    <row r="51" spans="1:14" ht="30">
      <c r="A51" s="18" t="s">
        <v>28</v>
      </c>
      <c r="B51" s="60">
        <f t="shared" si="4"/>
        <v>93458055.68</v>
      </c>
      <c r="C51" s="13">
        <f>SUM(C52:C60)</f>
        <v>0</v>
      </c>
      <c r="D51" s="42"/>
      <c r="E51" s="15"/>
      <c r="F51" s="15">
        <f>SUM(F52:F60)</f>
        <v>8260</v>
      </c>
      <c r="G51" s="15"/>
      <c r="H51" s="15"/>
      <c r="I51" s="15">
        <f>SUM(I53:I60)</f>
        <v>24600</v>
      </c>
      <c r="J51" s="19">
        <f>SUM(J52:J60)</f>
        <v>3965709.3099999996</v>
      </c>
      <c r="K51" s="19">
        <f>SUM(K52:K60)</f>
        <v>0</v>
      </c>
      <c r="L51" s="19">
        <f>SUM(L52:L60)</f>
        <v>44088870.48</v>
      </c>
      <c r="M51" s="19">
        <f>SUM(M52:M60)</f>
        <v>537284.94</v>
      </c>
      <c r="N51" s="19">
        <f>SUM(N52:N60)</f>
        <v>44833330.95</v>
      </c>
    </row>
    <row r="52" spans="1:14" ht="15">
      <c r="A52" s="20" t="s">
        <v>29</v>
      </c>
      <c r="B52" s="60">
        <f t="shared" si="4"/>
        <v>3443497.51</v>
      </c>
      <c r="C52" s="37"/>
      <c r="D52" s="42"/>
      <c r="E52" s="4"/>
      <c r="F52" s="27">
        <v>8260</v>
      </c>
      <c r="G52" s="60"/>
      <c r="H52" s="11"/>
      <c r="I52" s="33"/>
      <c r="J52" s="43">
        <v>205092.89</v>
      </c>
      <c r="K52" s="47"/>
      <c r="L52" s="51">
        <v>851724</v>
      </c>
      <c r="M52" s="55">
        <v>457903.98</v>
      </c>
      <c r="N52" s="60">
        <v>1920516.64</v>
      </c>
    </row>
    <row r="53" spans="1:14" ht="30">
      <c r="A53" s="20" t="s">
        <v>30</v>
      </c>
      <c r="B53" s="60">
        <f t="shared" si="4"/>
        <v>277109.10000000003</v>
      </c>
      <c r="C53" s="37"/>
      <c r="D53" s="42"/>
      <c r="E53" s="11"/>
      <c r="F53" s="27"/>
      <c r="G53" s="60"/>
      <c r="H53" s="11"/>
      <c r="I53" s="33"/>
      <c r="J53" s="43">
        <v>197728.14</v>
      </c>
      <c r="K53" s="47"/>
      <c r="L53" s="51"/>
      <c r="M53" s="55">
        <v>79380.96</v>
      </c>
      <c r="N53" s="60"/>
    </row>
    <row r="54" spans="1:14" ht="30">
      <c r="A54" s="20" t="s">
        <v>31</v>
      </c>
      <c r="B54" s="60">
        <f t="shared" si="4"/>
        <v>24600</v>
      </c>
      <c r="C54" s="37"/>
      <c r="D54" s="42"/>
      <c r="E54" s="4"/>
      <c r="F54" s="27"/>
      <c r="G54" s="60"/>
      <c r="H54" s="4"/>
      <c r="I54" s="33">
        <v>24600</v>
      </c>
      <c r="J54" s="43"/>
      <c r="K54" s="47"/>
      <c r="L54" s="51"/>
      <c r="M54" s="55"/>
      <c r="N54" s="60"/>
    </row>
    <row r="55" spans="1:14" ht="30">
      <c r="A55" s="20" t="s">
        <v>32</v>
      </c>
      <c r="B55" s="60">
        <f t="shared" si="4"/>
        <v>79379.99</v>
      </c>
      <c r="C55" s="37"/>
      <c r="D55" s="42"/>
      <c r="E55" s="4"/>
      <c r="F55" s="27"/>
      <c r="G55" s="60"/>
      <c r="H55" s="11"/>
      <c r="I55" s="33"/>
      <c r="J55" s="43"/>
      <c r="K55" s="47"/>
      <c r="L55" s="51"/>
      <c r="M55" s="55"/>
      <c r="N55" s="60">
        <v>79379.99</v>
      </c>
    </row>
    <row r="56" spans="1:14" ht="30">
      <c r="A56" s="20" t="s">
        <v>33</v>
      </c>
      <c r="B56" s="60">
        <f t="shared" si="4"/>
        <v>45132781.94</v>
      </c>
      <c r="C56" s="37"/>
      <c r="D56" s="42"/>
      <c r="E56" s="11"/>
      <c r="F56" s="27"/>
      <c r="G56" s="60"/>
      <c r="H56" s="11"/>
      <c r="I56" s="33"/>
      <c r="J56" s="43"/>
      <c r="K56" s="47"/>
      <c r="L56" s="51">
        <v>43237146.48</v>
      </c>
      <c r="M56" s="55"/>
      <c r="N56" s="60">
        <v>1895635.46</v>
      </c>
    </row>
    <row r="57" spans="1:14" ht="30">
      <c r="A57" s="20" t="s">
        <v>53</v>
      </c>
      <c r="B57" s="60">
        <f t="shared" si="4"/>
        <v>0</v>
      </c>
      <c r="C57" s="37"/>
      <c r="D57" s="42"/>
      <c r="E57" s="4"/>
      <c r="F57" s="27"/>
      <c r="G57" s="60"/>
      <c r="H57" s="11"/>
      <c r="I57" s="33"/>
      <c r="J57" s="43"/>
      <c r="K57" s="47"/>
      <c r="L57" s="51"/>
      <c r="M57" s="55"/>
      <c r="N57" s="60"/>
    </row>
    <row r="58" spans="1:14" ht="30">
      <c r="A58" s="20" t="s">
        <v>54</v>
      </c>
      <c r="B58" s="60">
        <f t="shared" si="4"/>
        <v>0</v>
      </c>
      <c r="C58" s="37"/>
      <c r="D58" s="42"/>
      <c r="E58" s="4"/>
      <c r="F58" s="27"/>
      <c r="G58" s="60"/>
      <c r="H58" s="4"/>
      <c r="I58" s="33"/>
      <c r="J58" s="43"/>
      <c r="K58" s="47"/>
      <c r="L58" s="51"/>
      <c r="M58" s="55"/>
      <c r="N58" s="60"/>
    </row>
    <row r="59" spans="1:14" ht="30" customHeight="1">
      <c r="A59" s="20" t="s">
        <v>34</v>
      </c>
      <c r="B59" s="60">
        <f t="shared" si="4"/>
        <v>44500687.14</v>
      </c>
      <c r="C59" s="37"/>
      <c r="D59" s="42"/>
      <c r="E59" s="4"/>
      <c r="F59" s="27"/>
      <c r="G59" s="60"/>
      <c r="H59" s="11"/>
      <c r="I59" s="33"/>
      <c r="J59" s="43">
        <v>3562888.28</v>
      </c>
      <c r="K59" s="47"/>
      <c r="L59" s="51"/>
      <c r="M59" s="55"/>
      <c r="N59" s="60">
        <v>40937798.86</v>
      </c>
    </row>
    <row r="60" spans="1:14" ht="30" customHeight="1">
      <c r="A60" s="20" t="s">
        <v>55</v>
      </c>
      <c r="B60" s="60">
        <f t="shared" si="4"/>
        <v>0</v>
      </c>
      <c r="C60" s="37"/>
      <c r="D60" s="42"/>
      <c r="E60" s="4"/>
      <c r="F60" s="27"/>
      <c r="G60" s="27"/>
      <c r="H60" s="4"/>
      <c r="I60" s="33"/>
      <c r="J60" s="43"/>
      <c r="K60" s="47"/>
      <c r="L60" s="51"/>
      <c r="M60" s="55"/>
      <c r="N60" s="60"/>
    </row>
    <row r="61" spans="1:14" ht="15">
      <c r="A61" s="18" t="s">
        <v>56</v>
      </c>
      <c r="B61" s="60">
        <f t="shared" si="4"/>
        <v>2628000</v>
      </c>
      <c r="C61" s="13">
        <f>SUM(C62:C65)</f>
        <v>0</v>
      </c>
      <c r="D61" s="13">
        <f aca="true" t="shared" si="8" ref="D61:N61">SUM(D62:D65)</f>
        <v>0</v>
      </c>
      <c r="E61" s="13">
        <f t="shared" si="8"/>
        <v>0</v>
      </c>
      <c r="F61" s="13">
        <f t="shared" si="8"/>
        <v>0</v>
      </c>
      <c r="G61" s="13">
        <f t="shared" si="8"/>
        <v>0</v>
      </c>
      <c r="H61" s="13">
        <f t="shared" si="8"/>
        <v>0</v>
      </c>
      <c r="I61" s="13">
        <f t="shared" si="8"/>
        <v>0</v>
      </c>
      <c r="J61" s="13">
        <f t="shared" si="8"/>
        <v>2628000</v>
      </c>
      <c r="K61" s="13">
        <f t="shared" si="8"/>
        <v>0</v>
      </c>
      <c r="L61" s="13">
        <f t="shared" si="8"/>
        <v>0</v>
      </c>
      <c r="M61" s="13">
        <f t="shared" si="8"/>
        <v>0</v>
      </c>
      <c r="N61" s="13">
        <f t="shared" si="8"/>
        <v>0</v>
      </c>
    </row>
    <row r="62" spans="1:14" ht="15">
      <c r="A62" s="20" t="s">
        <v>57</v>
      </c>
      <c r="B62" s="60">
        <f t="shared" si="4"/>
        <v>2628000</v>
      </c>
      <c r="C62" s="37"/>
      <c r="D62" s="42"/>
      <c r="E62" s="4"/>
      <c r="F62" s="27"/>
      <c r="G62" s="27"/>
      <c r="H62" s="4"/>
      <c r="I62" s="33"/>
      <c r="J62" s="43">
        <v>2628000</v>
      </c>
      <c r="K62" s="60"/>
      <c r="L62" s="51"/>
      <c r="M62" s="55"/>
      <c r="N62" s="60"/>
    </row>
    <row r="63" spans="1:14" ht="15">
      <c r="A63" s="20" t="s">
        <v>58</v>
      </c>
      <c r="B63" s="60">
        <f t="shared" si="4"/>
        <v>0</v>
      </c>
      <c r="C63" s="37"/>
      <c r="D63" s="42"/>
      <c r="E63" s="4"/>
      <c r="F63" s="27"/>
      <c r="G63" s="27"/>
      <c r="H63" s="4"/>
      <c r="I63" s="33"/>
      <c r="J63" s="43"/>
      <c r="K63" s="47"/>
      <c r="L63" s="51"/>
      <c r="M63" s="55"/>
      <c r="N63" s="60"/>
    </row>
    <row r="64" spans="1:14" ht="30">
      <c r="A64" s="20" t="s">
        <v>59</v>
      </c>
      <c r="B64" s="60">
        <f t="shared" si="4"/>
        <v>0</v>
      </c>
      <c r="C64" s="37"/>
      <c r="D64" s="42"/>
      <c r="E64" s="4"/>
      <c r="F64" s="27"/>
      <c r="G64" s="27"/>
      <c r="H64" s="4"/>
      <c r="I64" s="33"/>
      <c r="J64" s="43"/>
      <c r="K64" s="47"/>
      <c r="L64" s="51"/>
      <c r="M64" s="55"/>
      <c r="N64" s="60"/>
    </row>
    <row r="65" spans="1:14" ht="45">
      <c r="A65" s="20" t="s">
        <v>60</v>
      </c>
      <c r="B65" s="60">
        <f t="shared" si="4"/>
        <v>0</v>
      </c>
      <c r="C65" s="37"/>
      <c r="D65" s="42"/>
      <c r="E65" s="4"/>
      <c r="F65" s="27"/>
      <c r="G65" s="27"/>
      <c r="H65" s="4"/>
      <c r="I65" s="33"/>
      <c r="J65" s="43"/>
      <c r="K65" s="47"/>
      <c r="L65" s="51"/>
      <c r="M65" s="55"/>
      <c r="N65" s="60"/>
    </row>
    <row r="66" spans="1:14" ht="30">
      <c r="A66" s="18" t="s">
        <v>61</v>
      </c>
      <c r="B66" s="60">
        <f t="shared" si="4"/>
        <v>0</v>
      </c>
      <c r="C66" s="13">
        <f>SUM(C67:C68)</f>
        <v>0</v>
      </c>
      <c r="D66" s="13">
        <f aca="true" t="shared" si="9" ref="D66:N66">SUM(D67:D68)</f>
        <v>0</v>
      </c>
      <c r="E66" s="13">
        <f t="shared" si="9"/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</row>
    <row r="67" spans="1:14" ht="15">
      <c r="A67" s="20" t="s">
        <v>62</v>
      </c>
      <c r="B67" s="60">
        <f t="shared" si="4"/>
        <v>0</v>
      </c>
      <c r="C67" s="37"/>
      <c r="D67" s="42"/>
      <c r="E67" s="4"/>
      <c r="F67" s="27"/>
      <c r="G67" s="27"/>
      <c r="H67" s="4"/>
      <c r="I67" s="33"/>
      <c r="J67" s="43"/>
      <c r="K67" s="47"/>
      <c r="L67" s="51"/>
      <c r="M67" s="55"/>
      <c r="N67" s="60"/>
    </row>
    <row r="68" spans="1:14" ht="30">
      <c r="A68" s="20" t="s">
        <v>63</v>
      </c>
      <c r="B68" s="60">
        <f t="shared" si="4"/>
        <v>0</v>
      </c>
      <c r="C68" s="37"/>
      <c r="D68" s="42"/>
      <c r="E68" s="4"/>
      <c r="F68" s="27"/>
      <c r="G68" s="27"/>
      <c r="H68" s="4"/>
      <c r="I68" s="33"/>
      <c r="J68" s="43"/>
      <c r="K68" s="47"/>
      <c r="L68" s="51"/>
      <c r="M68" s="55"/>
      <c r="N68" s="60"/>
    </row>
    <row r="69" spans="1:14" ht="15">
      <c r="A69" s="18" t="s">
        <v>64</v>
      </c>
      <c r="B69" s="60">
        <f t="shared" si="4"/>
        <v>0</v>
      </c>
      <c r="C69" s="13">
        <f>SUM(C70:C72)</f>
        <v>0</v>
      </c>
      <c r="D69" s="13">
        <f aca="true" t="shared" si="10" ref="D69:N69">SUM(D70:D72)</f>
        <v>0</v>
      </c>
      <c r="E69" s="13">
        <f t="shared" si="10"/>
        <v>0</v>
      </c>
      <c r="F69" s="13">
        <f t="shared" si="10"/>
        <v>0</v>
      </c>
      <c r="G69" s="13">
        <f t="shared" si="10"/>
        <v>0</v>
      </c>
      <c r="H69" s="13">
        <f t="shared" si="10"/>
        <v>0</v>
      </c>
      <c r="I69" s="13">
        <f t="shared" si="10"/>
        <v>0</v>
      </c>
      <c r="J69" s="13">
        <f t="shared" si="10"/>
        <v>0</v>
      </c>
      <c r="K69" s="13">
        <f t="shared" si="10"/>
        <v>0</v>
      </c>
      <c r="L69" s="13">
        <f t="shared" si="10"/>
        <v>0</v>
      </c>
      <c r="M69" s="13">
        <f t="shared" si="10"/>
        <v>0</v>
      </c>
      <c r="N69" s="13">
        <f t="shared" si="10"/>
        <v>0</v>
      </c>
    </row>
    <row r="70" spans="1:14" ht="30">
      <c r="A70" s="20" t="s">
        <v>65</v>
      </c>
      <c r="B70" s="60">
        <f t="shared" si="4"/>
        <v>0</v>
      </c>
      <c r="C70" s="37"/>
      <c r="D70" s="42"/>
      <c r="E70" s="4"/>
      <c r="F70" s="27"/>
      <c r="G70" s="27"/>
      <c r="H70" s="4"/>
      <c r="I70" s="33"/>
      <c r="J70" s="43"/>
      <c r="K70" s="47"/>
      <c r="L70" s="51"/>
      <c r="M70" s="55"/>
      <c r="N70" s="60"/>
    </row>
    <row r="71" spans="1:14" ht="30">
      <c r="A71" s="20" t="s">
        <v>66</v>
      </c>
      <c r="B71" s="60">
        <f t="shared" si="4"/>
        <v>0</v>
      </c>
      <c r="C71" s="37"/>
      <c r="D71" s="42"/>
      <c r="E71" s="4"/>
      <c r="F71" s="27"/>
      <c r="G71" s="27"/>
      <c r="H71" s="4"/>
      <c r="I71" s="33"/>
      <c r="J71" s="43"/>
      <c r="K71" s="47"/>
      <c r="L71" s="51"/>
      <c r="M71" s="55"/>
      <c r="N71" s="60"/>
    </row>
    <row r="72" spans="1:14" ht="30">
      <c r="A72" s="20" t="s">
        <v>67</v>
      </c>
      <c r="B72" s="60">
        <f t="shared" si="4"/>
        <v>0</v>
      </c>
      <c r="C72" s="37"/>
      <c r="D72" s="42"/>
      <c r="E72" s="4"/>
      <c r="F72" s="27"/>
      <c r="G72" s="27"/>
      <c r="H72" s="4"/>
      <c r="I72" s="33"/>
      <c r="J72" s="43"/>
      <c r="K72" s="47"/>
      <c r="L72" s="51"/>
      <c r="M72" s="55"/>
      <c r="N72" s="60"/>
    </row>
    <row r="73" spans="1:14" ht="15">
      <c r="A73" s="22" t="s">
        <v>35</v>
      </c>
      <c r="B73" s="19">
        <f t="shared" si="4"/>
        <v>1111358707.6100001</v>
      </c>
      <c r="C73" s="28">
        <f aca="true" t="shared" si="11" ref="C73:I73">C8</f>
        <v>40578864.230000004</v>
      </c>
      <c r="D73" s="28">
        <f t="shared" si="11"/>
        <v>44425127.74</v>
      </c>
      <c r="E73" s="28">
        <f t="shared" si="11"/>
        <v>92452153.11999999</v>
      </c>
      <c r="F73" s="28">
        <f t="shared" si="11"/>
        <v>72682363.11</v>
      </c>
      <c r="G73" s="28">
        <f t="shared" si="11"/>
        <v>81224602.24000001</v>
      </c>
      <c r="H73" s="28">
        <f t="shared" si="11"/>
        <v>58014832.220000006</v>
      </c>
      <c r="I73" s="28">
        <f t="shared" si="11"/>
        <v>53067255.26</v>
      </c>
      <c r="J73" s="28">
        <f>J8</f>
        <v>79689089.5</v>
      </c>
      <c r="K73" s="28">
        <f>K8</f>
        <v>62854314.15</v>
      </c>
      <c r="L73" s="28">
        <f>L8</f>
        <v>196759472.89</v>
      </c>
      <c r="M73" s="28">
        <f>M8</f>
        <v>60726338.38999999</v>
      </c>
      <c r="N73" s="28">
        <f>N8</f>
        <v>268884294.76</v>
      </c>
    </row>
    <row r="74" spans="1:14" ht="15">
      <c r="A74" s="9"/>
      <c r="B74" s="39"/>
      <c r="C74" s="38"/>
      <c r="D74" s="39"/>
      <c r="E74" s="8"/>
      <c r="F74" s="29"/>
      <c r="G74" s="29"/>
      <c r="I74" s="34"/>
      <c r="J74" s="44"/>
      <c r="K74" s="48"/>
      <c r="L74" s="52"/>
      <c r="M74" s="56"/>
      <c r="N74" s="61"/>
    </row>
    <row r="75" spans="1:14" ht="15">
      <c r="A75" s="18" t="s">
        <v>68</v>
      </c>
      <c r="B75" s="13">
        <f>SUM(C75:N75)</f>
        <v>0</v>
      </c>
      <c r="C75" s="13"/>
      <c r="D75" s="13"/>
      <c r="E75" s="17"/>
      <c r="F75" s="13"/>
      <c r="G75" s="13"/>
      <c r="H75" s="17"/>
      <c r="I75" s="13"/>
      <c r="J75" s="13"/>
      <c r="K75" s="13"/>
      <c r="L75" s="13"/>
      <c r="M75" s="13"/>
      <c r="N75" s="13"/>
    </row>
    <row r="76" spans="1:14" ht="30">
      <c r="A76" s="18" t="s">
        <v>69</v>
      </c>
      <c r="B76" s="13">
        <f aca="true" t="shared" si="12" ref="B76:B84">SUM(C76:N76)</f>
        <v>0</v>
      </c>
      <c r="C76" s="13"/>
      <c r="D76" s="42"/>
      <c r="E76" s="4"/>
      <c r="F76" s="27"/>
      <c r="G76" s="27"/>
      <c r="H76" s="4"/>
      <c r="I76" s="33"/>
      <c r="J76" s="43"/>
      <c r="K76" s="47"/>
      <c r="L76" s="51"/>
      <c r="M76" s="55"/>
      <c r="N76" s="60"/>
    </row>
    <row r="77" spans="1:14" ht="30">
      <c r="A77" s="20" t="s">
        <v>70</v>
      </c>
      <c r="B77" s="13">
        <f t="shared" si="12"/>
        <v>0</v>
      </c>
      <c r="C77" s="37"/>
      <c r="D77" s="42"/>
      <c r="E77" s="4"/>
      <c r="F77" s="27"/>
      <c r="G77" s="27"/>
      <c r="H77" s="4"/>
      <c r="I77" s="33"/>
      <c r="J77" s="43"/>
      <c r="K77" s="47"/>
      <c r="L77" s="51"/>
      <c r="M77" s="55"/>
      <c r="N77" s="60"/>
    </row>
    <row r="78" spans="1:14" ht="30">
      <c r="A78" s="20" t="s">
        <v>71</v>
      </c>
      <c r="B78" s="13">
        <f t="shared" si="12"/>
        <v>0</v>
      </c>
      <c r="C78" s="37"/>
      <c r="D78" s="42"/>
      <c r="E78" s="4"/>
      <c r="F78" s="27"/>
      <c r="G78" s="27"/>
      <c r="H78" s="4"/>
      <c r="I78" s="33"/>
      <c r="J78" s="43"/>
      <c r="K78" s="47"/>
      <c r="L78" s="51"/>
      <c r="M78" s="55"/>
      <c r="N78" s="60"/>
    </row>
    <row r="79" spans="1:14" ht="15">
      <c r="A79" s="18" t="s">
        <v>72</v>
      </c>
      <c r="B79" s="13">
        <f t="shared" si="12"/>
        <v>0</v>
      </c>
      <c r="C79" s="13"/>
      <c r="D79" s="42"/>
      <c r="E79" s="4"/>
      <c r="F79" s="27"/>
      <c r="G79" s="27"/>
      <c r="H79" s="4"/>
      <c r="I79" s="33"/>
      <c r="J79" s="19"/>
      <c r="K79" s="47"/>
      <c r="L79" s="51"/>
      <c r="M79" s="55"/>
      <c r="N79" s="60"/>
    </row>
    <row r="80" spans="1:14" ht="30">
      <c r="A80" s="20" t="s">
        <v>73</v>
      </c>
      <c r="B80" s="13">
        <f t="shared" si="12"/>
        <v>0</v>
      </c>
      <c r="C80" s="37"/>
      <c r="D80" s="42"/>
      <c r="E80" s="4"/>
      <c r="F80" s="27"/>
      <c r="G80" s="27"/>
      <c r="H80" s="11"/>
      <c r="I80" s="33"/>
      <c r="J80" s="43"/>
      <c r="K80" s="47"/>
      <c r="L80" s="51"/>
      <c r="M80" s="55"/>
      <c r="N80" s="60"/>
    </row>
    <row r="81" spans="1:14" ht="30">
      <c r="A81" s="20" t="s">
        <v>74</v>
      </c>
      <c r="B81" s="13">
        <f t="shared" si="12"/>
        <v>0</v>
      </c>
      <c r="C81" s="37"/>
      <c r="D81" s="42"/>
      <c r="E81" s="4"/>
      <c r="F81" s="27"/>
      <c r="G81" s="27"/>
      <c r="H81" s="4"/>
      <c r="I81" s="33"/>
      <c r="J81" s="43"/>
      <c r="K81" s="47"/>
      <c r="L81" s="51"/>
      <c r="M81" s="55"/>
      <c r="N81" s="60"/>
    </row>
    <row r="82" spans="1:14" ht="30">
      <c r="A82" s="18" t="s">
        <v>75</v>
      </c>
      <c r="B82" s="13">
        <f t="shared" si="12"/>
        <v>0</v>
      </c>
      <c r="C82" s="13"/>
      <c r="D82" s="42"/>
      <c r="E82" s="4"/>
      <c r="F82" s="27"/>
      <c r="G82" s="27"/>
      <c r="H82" s="4"/>
      <c r="I82" s="33"/>
      <c r="J82" s="43"/>
      <c r="K82" s="47"/>
      <c r="L82" s="51"/>
      <c r="M82" s="55"/>
      <c r="N82" s="60"/>
    </row>
    <row r="83" spans="1:14" ht="30">
      <c r="A83" s="20" t="s">
        <v>76</v>
      </c>
      <c r="B83" s="13">
        <f t="shared" si="12"/>
        <v>0</v>
      </c>
      <c r="C83" s="37"/>
      <c r="D83" s="42"/>
      <c r="E83" s="4"/>
      <c r="F83" s="27"/>
      <c r="G83" s="27"/>
      <c r="H83" s="4"/>
      <c r="I83" s="33"/>
      <c r="J83" s="43"/>
      <c r="K83" s="47"/>
      <c r="L83" s="51"/>
      <c r="M83" s="55"/>
      <c r="N83" s="60"/>
    </row>
    <row r="84" spans="1:14" ht="15">
      <c r="A84" s="22" t="s">
        <v>77</v>
      </c>
      <c r="B84" s="13">
        <f t="shared" si="12"/>
        <v>0</v>
      </c>
      <c r="C84" s="28"/>
      <c r="D84" s="28"/>
      <c r="E84" s="16"/>
      <c r="F84" s="28"/>
      <c r="G84" s="28"/>
      <c r="H84" s="12"/>
      <c r="I84" s="28"/>
      <c r="J84" s="28"/>
      <c r="K84" s="28"/>
      <c r="L84" s="28"/>
      <c r="M84" s="28"/>
      <c r="N84" s="28"/>
    </row>
    <row r="85" spans="1:14" ht="15">
      <c r="A85" s="7"/>
      <c r="B85" s="39"/>
      <c r="C85" s="39"/>
      <c r="D85" s="39"/>
      <c r="E85" s="8"/>
      <c r="F85" s="29"/>
      <c r="G85" s="29"/>
      <c r="I85" s="34"/>
      <c r="J85" s="44"/>
      <c r="K85" s="48"/>
      <c r="L85" s="52"/>
      <c r="M85" s="56"/>
      <c r="N85" s="61"/>
    </row>
    <row r="86" spans="1:14" ht="31.5">
      <c r="A86" s="23" t="s">
        <v>78</v>
      </c>
      <c r="B86" s="30">
        <f>SUM(C86:N86)</f>
        <v>1111358707.6100001</v>
      </c>
      <c r="C86" s="30">
        <f>C73+C84</f>
        <v>40578864.230000004</v>
      </c>
      <c r="D86" s="30">
        <f>D73+D84</f>
        <v>44425127.74</v>
      </c>
      <c r="E86" s="30">
        <f aca="true" t="shared" si="13" ref="E86:N86">E73+E84</f>
        <v>92452153.11999999</v>
      </c>
      <c r="F86" s="30">
        <f t="shared" si="13"/>
        <v>72682363.11</v>
      </c>
      <c r="G86" s="30">
        <f t="shared" si="13"/>
        <v>81224602.24000001</v>
      </c>
      <c r="H86" s="30">
        <f t="shared" si="13"/>
        <v>58014832.220000006</v>
      </c>
      <c r="I86" s="30">
        <f t="shared" si="13"/>
        <v>53067255.26</v>
      </c>
      <c r="J86" s="30">
        <f t="shared" si="13"/>
        <v>79689089.5</v>
      </c>
      <c r="K86" s="30">
        <f t="shared" si="13"/>
        <v>62854314.15</v>
      </c>
      <c r="L86" s="30">
        <f t="shared" si="13"/>
        <v>196759472.89</v>
      </c>
      <c r="M86" s="30">
        <f t="shared" si="13"/>
        <v>60726338.38999999</v>
      </c>
      <c r="N86" s="30">
        <f t="shared" si="13"/>
        <v>268884294.76</v>
      </c>
    </row>
    <row r="87" spans="1:14" ht="23.25" customHeight="1">
      <c r="A87" s="64" t="s">
        <v>104</v>
      </c>
      <c r="B87" s="39"/>
      <c r="C87" s="39"/>
      <c r="D87" s="39"/>
      <c r="E87" s="8"/>
      <c r="F87" s="29"/>
      <c r="G87" s="29"/>
      <c r="I87" s="34"/>
      <c r="J87" s="44"/>
      <c r="K87" s="48"/>
      <c r="L87" s="52"/>
      <c r="M87" s="56"/>
      <c r="N87" s="61"/>
    </row>
    <row r="88" spans="1:14" ht="15">
      <c r="A88" s="64" t="s">
        <v>105</v>
      </c>
      <c r="B88" s="40"/>
      <c r="C88" s="40"/>
      <c r="D88" s="40"/>
      <c r="E88" s="10"/>
      <c r="F88" s="31"/>
      <c r="G88" s="31"/>
      <c r="H88" s="10"/>
      <c r="I88" s="35"/>
      <c r="J88" s="45"/>
      <c r="K88" s="49"/>
      <c r="L88" s="53"/>
      <c r="M88" s="57"/>
      <c r="N88" s="62"/>
    </row>
    <row r="89" spans="1:14" ht="15">
      <c r="A89" s="68"/>
      <c r="B89" s="56"/>
      <c r="C89" s="56"/>
      <c r="D89" s="56"/>
      <c r="E89" s="8"/>
      <c r="F89" s="56"/>
      <c r="G89" s="56"/>
      <c r="I89" s="56"/>
      <c r="J89" s="56"/>
      <c r="K89" s="56"/>
      <c r="L89" s="56"/>
      <c r="M89" s="56"/>
      <c r="N89" s="56"/>
    </row>
    <row r="90" ht="11.25" customHeight="1">
      <c r="A90" s="65" t="s">
        <v>91</v>
      </c>
    </row>
    <row r="91" ht="13.5" customHeight="1">
      <c r="A91" s="66" t="s">
        <v>93</v>
      </c>
    </row>
    <row r="92" ht="11.25" customHeight="1">
      <c r="A92" s="66" t="s">
        <v>94</v>
      </c>
    </row>
    <row r="93" ht="12" customHeight="1">
      <c r="A93" s="66" t="s">
        <v>92</v>
      </c>
    </row>
    <row r="94" ht="10.5" customHeight="1">
      <c r="A94" s="66" t="s">
        <v>95</v>
      </c>
    </row>
    <row r="95" spans="1:6" ht="12.75" customHeight="1">
      <c r="A95" s="66" t="s">
        <v>96</v>
      </c>
      <c r="F95" s="67" t="s">
        <v>101</v>
      </c>
    </row>
    <row r="96" ht="24" customHeight="1">
      <c r="F96" s="67" t="s">
        <v>102</v>
      </c>
    </row>
    <row r="97" ht="10.5" customHeight="1"/>
    <row r="98" ht="13.5" customHeight="1"/>
    <row r="99" ht="30" customHeight="1"/>
    <row r="100" ht="30" customHeight="1"/>
    <row r="101" ht="30" customHeight="1"/>
    <row r="102" ht="30" customHeight="1"/>
    <row r="103" ht="30" customHeight="1"/>
    <row r="104" ht="30" customHeight="1"/>
    <row r="105" ht="30" customHeight="1"/>
    <row r="106" ht="30" customHeight="1"/>
    <row r="107" ht="30" customHeight="1"/>
    <row r="108" ht="30" customHeight="1"/>
    <row r="109" ht="30" customHeight="1"/>
    <row r="110" ht="30" customHeight="1"/>
    <row r="111" ht="30" customHeight="1"/>
    <row r="112" ht="30" customHeight="1"/>
    <row r="113" ht="30" customHeight="1"/>
    <row r="114" ht="30" customHeight="1"/>
    <row r="115" ht="30" customHeight="1"/>
    <row r="116" ht="30" customHeight="1"/>
    <row r="117" ht="30" customHeight="1"/>
    <row r="118" ht="30" customHeight="1"/>
    <row r="119" ht="30" customHeight="1"/>
    <row r="120" ht="30" customHeight="1"/>
    <row r="121" ht="30" customHeight="1"/>
    <row r="122" ht="30" customHeight="1"/>
    <row r="123" ht="30" customHeight="1"/>
    <row r="124" ht="30" customHeight="1"/>
    <row r="125" ht="30" customHeight="1"/>
    <row r="126" ht="30" customHeight="1"/>
    <row r="127" ht="30" customHeight="1"/>
    <row r="128" ht="30" customHeight="1"/>
    <row r="129" ht="30" customHeight="1"/>
    <row r="130" ht="30" customHeight="1"/>
    <row r="131" ht="30" customHeight="1"/>
    <row r="132" ht="30" customHeight="1"/>
    <row r="133" ht="30" customHeight="1"/>
    <row r="134" ht="30" customHeight="1"/>
    <row r="135" ht="30" customHeight="1"/>
    <row r="136" ht="30" customHeight="1"/>
    <row r="137" ht="30" customHeight="1"/>
    <row r="138" ht="30" customHeight="1"/>
    <row r="139" ht="30" customHeight="1"/>
    <row r="140" ht="30" customHeight="1"/>
    <row r="141" ht="30" customHeight="1"/>
    <row r="142" ht="30" customHeight="1"/>
    <row r="143" ht="30" customHeight="1"/>
    <row r="144" ht="30" customHeight="1"/>
    <row r="145" ht="30" customHeight="1"/>
    <row r="146" ht="30" customHeight="1"/>
    <row r="147" ht="30" customHeight="1"/>
    <row r="148" ht="30" customHeight="1"/>
    <row r="149" ht="30" customHeight="1"/>
    <row r="150" ht="30" customHeight="1"/>
    <row r="151" ht="30" customHeight="1"/>
    <row r="152" ht="30" customHeight="1"/>
    <row r="153" ht="30" customHeight="1"/>
    <row r="154" ht="30" customHeight="1"/>
    <row r="155" ht="30" customHeight="1"/>
    <row r="156" ht="30" customHeight="1"/>
    <row r="157" ht="30" customHeight="1"/>
    <row r="158" ht="30" customHeight="1"/>
    <row r="159" ht="30" customHeight="1"/>
    <row r="160" ht="30" customHeight="1"/>
    <row r="161" ht="30" customHeight="1"/>
    <row r="162" ht="30" customHeight="1"/>
    <row r="163" ht="30" customHeight="1"/>
    <row r="164" ht="30" customHeight="1"/>
    <row r="165" ht="30" customHeight="1"/>
    <row r="166" ht="30" customHeight="1"/>
    <row r="167" ht="30" customHeight="1"/>
    <row r="168" ht="30" customHeight="1"/>
    <row r="169" ht="30" customHeight="1"/>
    <row r="170" ht="30" customHeight="1"/>
    <row r="171" ht="30" customHeight="1"/>
    <row r="172" ht="30" customHeight="1"/>
    <row r="173" ht="30" customHeight="1"/>
    <row r="174" ht="30" customHeight="1"/>
    <row r="175" ht="30" customHeight="1"/>
    <row r="176" ht="30" customHeight="1"/>
    <row r="177" ht="30" customHeight="1"/>
    <row r="178" ht="30" customHeight="1"/>
    <row r="179" ht="30" customHeight="1"/>
    <row r="180" ht="30" customHeight="1"/>
    <row r="181" ht="30" customHeight="1"/>
    <row r="182" ht="30" customHeight="1"/>
    <row r="183" ht="30" customHeight="1"/>
    <row r="184" ht="30" customHeight="1"/>
    <row r="185" ht="30" customHeight="1"/>
    <row r="186" ht="30" customHeight="1"/>
    <row r="187" ht="30" customHeight="1"/>
    <row r="188" ht="30" customHeight="1"/>
    <row r="189" ht="30" customHeight="1"/>
    <row r="190" ht="30" customHeight="1"/>
    <row r="191" ht="30" customHeight="1"/>
    <row r="192" ht="30" customHeight="1"/>
    <row r="193" ht="30" customHeight="1"/>
    <row r="194" ht="30" customHeight="1"/>
    <row r="195" ht="30" customHeight="1"/>
    <row r="196" ht="30" customHeight="1"/>
    <row r="197" ht="30" customHeight="1"/>
    <row r="198" ht="30" customHeight="1"/>
    <row r="199" ht="30" customHeight="1"/>
    <row r="200" ht="30" customHeight="1"/>
    <row r="201" ht="30" customHeight="1"/>
    <row r="202" ht="30" customHeight="1"/>
    <row r="203" ht="30" customHeight="1"/>
    <row r="204" ht="30" customHeight="1"/>
    <row r="205" ht="30" customHeight="1"/>
    <row r="206" ht="30" customHeight="1"/>
    <row r="207" ht="30" customHeight="1"/>
    <row r="208" ht="30" customHeight="1"/>
    <row r="209" ht="30" customHeight="1"/>
    <row r="210" ht="30" customHeight="1"/>
    <row r="211" ht="30" customHeight="1"/>
    <row r="212" ht="30" customHeight="1"/>
    <row r="213" ht="30" customHeight="1"/>
    <row r="214" ht="30" customHeight="1"/>
    <row r="215" ht="30" customHeight="1"/>
    <row r="216" ht="30" customHeight="1"/>
    <row r="217" ht="30" customHeight="1"/>
    <row r="218" ht="30" customHeight="1"/>
    <row r="219" ht="30" customHeight="1"/>
    <row r="220" ht="30" customHeight="1"/>
    <row r="221" ht="30" customHeight="1"/>
    <row r="222" ht="30" customHeight="1"/>
    <row r="223" ht="30" customHeight="1"/>
    <row r="224" ht="30" customHeight="1"/>
    <row r="225" ht="30" customHeight="1"/>
    <row r="226" ht="30" customHeight="1"/>
    <row r="227" ht="30" customHeight="1"/>
    <row r="228" ht="30" customHeight="1"/>
    <row r="229" ht="30" customHeight="1"/>
    <row r="230" ht="30" customHeight="1"/>
    <row r="231" ht="30" customHeight="1"/>
    <row r="232" ht="30" customHeight="1"/>
    <row r="233" ht="30" customHeight="1"/>
    <row r="234" ht="30" customHeight="1"/>
    <row r="235" ht="30" customHeight="1"/>
    <row r="236" ht="30" customHeight="1"/>
    <row r="237" ht="30" customHeight="1"/>
    <row r="238" ht="30" customHeight="1"/>
    <row r="239" ht="30" customHeight="1"/>
    <row r="240" ht="30" customHeight="1"/>
    <row r="241" ht="30" customHeight="1"/>
    <row r="242" ht="30" customHeight="1"/>
    <row r="243" ht="30" customHeight="1"/>
    <row r="244" ht="30" customHeight="1"/>
    <row r="245" ht="30" customHeight="1"/>
    <row r="246" ht="30" customHeight="1"/>
    <row r="247" ht="30" customHeight="1"/>
    <row r="248" ht="30" customHeight="1"/>
    <row r="249" ht="30" customHeight="1"/>
    <row r="250" ht="30" customHeight="1"/>
    <row r="251" ht="30" customHeight="1"/>
    <row r="252" ht="30" customHeight="1"/>
    <row r="253" ht="30" customHeight="1"/>
    <row r="254" ht="30" customHeight="1"/>
    <row r="255" ht="30" customHeight="1"/>
    <row r="256" ht="30" customHeight="1"/>
    <row r="257" ht="30" customHeight="1"/>
    <row r="258" ht="30" customHeight="1"/>
    <row r="259" ht="30" customHeight="1"/>
    <row r="260" ht="30" customHeight="1"/>
    <row r="261" ht="30" customHeight="1"/>
    <row r="262" ht="30" customHeight="1"/>
    <row r="263" ht="30" customHeight="1"/>
    <row r="264" ht="30" customHeight="1"/>
    <row r="265" ht="30" customHeight="1"/>
    <row r="266" ht="30" customHeight="1"/>
    <row r="267" ht="30" customHeight="1"/>
    <row r="268" ht="30" customHeight="1"/>
    <row r="269" ht="30" customHeight="1"/>
    <row r="270" ht="30" customHeight="1"/>
    <row r="271" ht="30" customHeight="1"/>
  </sheetData>
  <sheetProtection/>
  <mergeCells count="6">
    <mergeCell ref="A1:N1"/>
    <mergeCell ref="A2:N2"/>
    <mergeCell ref="A3:N3"/>
    <mergeCell ref="A4:N4"/>
    <mergeCell ref="A5:N5"/>
    <mergeCell ref="A6:N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Joel Ramirez</dc:creator>
  <cp:keywords/>
  <dc:description/>
  <cp:lastModifiedBy>pplacencia</cp:lastModifiedBy>
  <cp:lastPrinted>2022-01-04T16:33:23Z</cp:lastPrinted>
  <dcterms:created xsi:type="dcterms:W3CDTF">2018-04-17T18:57:16Z</dcterms:created>
  <dcterms:modified xsi:type="dcterms:W3CDTF">2022-01-04T16:33:55Z</dcterms:modified>
  <cp:category/>
  <cp:version/>
  <cp:contentType/>
  <cp:contentStatus/>
</cp:coreProperties>
</file>