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PRESUPUESTO APROBADO\Metas Fisicas Financieras\Metas Fisicas Financieras - Trimestral\metas fisicas - 2021\"/>
    </mc:Choice>
  </mc:AlternateContent>
  <bookViews>
    <workbookView xWindow="0" yWindow="0" windowWidth="28800" windowHeight="12210" activeTab="2"/>
  </bookViews>
  <sheets>
    <sheet name="Licencia de conducir" sheetId="3" r:id="rId1"/>
    <sheet name=" Inspección técnica vehicular" sheetId="2" r:id="rId2"/>
    <sheet name="Permisos de Tran carga" sheetId="1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3" l="1"/>
  <c r="I30" i="3"/>
  <c r="J29" i="3"/>
  <c r="I29" i="3"/>
  <c r="I25" i="3"/>
  <c r="C16" i="3"/>
  <c r="B15" i="3"/>
  <c r="C15" i="3" s="1"/>
  <c r="C14" i="3"/>
  <c r="B14" i="3"/>
  <c r="J30" i="2"/>
  <c r="I30" i="2"/>
  <c r="J29" i="2"/>
  <c r="I29" i="2"/>
  <c r="I25" i="2"/>
  <c r="C16" i="2"/>
  <c r="B15" i="2"/>
  <c r="C15" i="2" s="1"/>
  <c r="B14" i="2"/>
  <c r="C14" i="2" s="1"/>
  <c r="J30" i="1" l="1"/>
  <c r="I30" i="1"/>
  <c r="J29" i="1"/>
  <c r="I29" i="1"/>
  <c r="I25" i="1"/>
  <c r="C16" i="1"/>
  <c r="B15" i="1"/>
  <c r="C15" i="1" s="1"/>
  <c r="B14" i="1"/>
  <c r="C14" i="1" s="1"/>
</calcChain>
</file>

<file path=xl/sharedStrings.xml><?xml version="1.0" encoding="utf-8"?>
<sst xmlns="http://schemas.openxmlformats.org/spreadsheetml/2006/main" count="202" uniqueCount="81">
  <si>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</si>
  <si>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</si>
  <si>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</si>
  <si>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</si>
  <si>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</si>
  <si>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</si>
  <si>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</si>
  <si>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</si>
  <si>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</si>
  <si>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</si>
  <si>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</si>
  <si>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</si>
  <si>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</si>
  <si>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</si>
  <si>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</si>
  <si>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</si>
  <si>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</si>
  <si>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</si>
  <si>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</si>
  <si>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</si>
  <si>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</si>
  <si>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</si>
  <si>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</si>
  <si>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</si>
  <si>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</si>
  <si>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</si>
  <si>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</si>
  <si>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</si>
  <si>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</si>
  <si>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</si>
  <si>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</si>
  <si>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</si>
  <si>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</si>
  <si>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</si>
  <si>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</si>
  <si>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</si>
  <si>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</si>
  <si>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</si>
  <si>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</si>
  <si>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</si>
  <si>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</si>
  <si>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</si>
  <si>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</si>
  <si>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</si>
  <si>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</si>
  <si>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</si>
  <si>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</si>
  <si>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</si>
  <si>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</si>
  <si>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</si>
  <si>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</si>
  <si>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</si>
  <si>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Ser un referente internacional en la gestión de un modelo de movilidad terrestre sostenible, eficiente, accesible y seguro contribuyendo a mejorar la calidad de vida de los ciudadanos.</t>
  </si>
  <si>
    <t>Instituto Nacional de Transito y Transporte Terrestre</t>
  </si>
  <si>
    <t>Ciudadanos reciben licencia de conducir</t>
  </si>
  <si>
    <t>Conductores reciben inspección técnica vehicular</t>
  </si>
  <si>
    <t>Es la entrega del documento que autoriza a ciudadanos dominicanos y a  extranjeros  a conducir 
en la República Dominicana</t>
  </si>
  <si>
    <t>I -Información Institucional</t>
  </si>
  <si>
    <t>Cantidad de servicios de licencias emitidas.</t>
  </si>
  <si>
    <t>Tiene por objeto comprobar si los vehículos cumplen las condiciones técnicas exigidas para su circulación 
por las vías públicas.</t>
  </si>
  <si>
    <t xml:space="preserve">Ciudadanos </t>
  </si>
  <si>
    <t>Reducción de las muertes y morbilidad asociadas a los siniestros viales</t>
  </si>
  <si>
    <t>5182-Instituto Nacional de Transito y Transporte Terrestre</t>
  </si>
  <si>
    <t xml:space="preserve">Empresas Transportistas reciben Licencias de operaciones de transporte de carga y de pasajeros </t>
  </si>
  <si>
    <t>Son las autorizaciones otorgadas a los prestadores de servicios de transporte de carga y de pasajeros para sus operaciones.</t>
  </si>
  <si>
    <t>Prestadores de servicio reciben permisos de operación de transporte de carga y de pasajeros.</t>
  </si>
  <si>
    <t>Transporte y Transito Terrestre</t>
  </si>
  <si>
    <t>12-Seguridad vial integral</t>
  </si>
  <si>
    <t>Conductores reciben marbete de inspección técnica vehicular</t>
  </si>
  <si>
    <t>Mediante el Programa Seguridad Vial Integral se gestionan las actividades relacionadas con la seguridad vial que el INTRANT realiza por mandato de la LEY 63-17  dentro de las cuales se encuentran las siguiente: Capacitación a ciudadanos relacionadas con las normar y reglamentos en miras a modificar la conducta de los ciudadanos ante estas,  emisión de permisos de conducir y la realización inspección técnica vehicular.</t>
  </si>
  <si>
    <t>Dentro de las actividades que se ejecutan en este programa podemos destacar las siguientes: regularización el transito y el transporte terrestre; la gestión de las licencias de operaciones de transporte de carga y la gestión de las licencias de operaciones  de transportes de pasajeros.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</si>
  <si>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Dominicana.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</si>
  <si>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</t>
  </si>
  <si>
    <t>Se implementó un nuevo sistema de citas para los servicios de licencias de conducir, fruto de esto se incrementó la cantidad e licencias de conducir solicitada.</t>
  </si>
  <si>
    <t>Se Presupuestó la emisión de 500,000 licencias de conducir para el año, con una programación promedio trimestral de 125,000 licencias emitidas; en el trimestre octubre- diciembre la ejecución trimestral alcanzó un monto 162,516.00, lo que arroja una variación de un 30% de aumento con respecto a lo programado; Mientras que en la ejecución financiera se ve un incremento de un 19.62% con respecto a lo programado para este producto.</t>
  </si>
  <si>
    <t>Para la programación física anual de las inspecciones técnicas vehiculares en el presupuesto  del Instituto Nacional de Transito y Transporte Terrestre (INTRANT), se programaron un total de 8,000 inspecciones técnicas, las cuales se proyectaron para el trimestre octubre-diciembre 3,000 inspecciones, en la ejecución de presupuestaria trimestral de este producto logró alcanzar la cantidad de 11,600 inspecciones, lo que arroja una de mas de un 100% con respecto a lo programado.</t>
  </si>
  <si>
    <t xml:space="preserve">Inspecciones técnicas realizadas </t>
  </si>
  <si>
    <t>Licencias de operaciones otorgadas</t>
  </si>
  <si>
    <t>Fruto de la incertidumbre provocada por la pandemia, se hizo una programación conservadora, al momento de la ejecución de las inspecciones técnicas se realizaron con normalidad.</t>
  </si>
  <si>
    <r>
      <t xml:space="preserve">En el presupuesto 2021  se proyectó la producción de 20,000 licencias de operaciones de transporte de carga y de pasajero; para el trimestre octubre-diciembre  se programó 10,600 y se ejecutó en ese trimestre 56,872 , en este trimestre se implementó un programa </t>
    </r>
    <r>
      <rPr>
        <b/>
        <i/>
        <sz val="11"/>
        <color theme="1"/>
        <rFont val="Calibri"/>
        <family val="2"/>
        <scheme val="minor"/>
      </rPr>
      <t xml:space="preserve"> piloto de transporte de carga en el Gran Santo Domingo en el cual se otorgaron 21,000 permisos de transporte de carga.</t>
    </r>
    <r>
      <rPr>
        <i/>
        <sz val="11"/>
        <color theme="1"/>
        <rFont val="Calibri"/>
        <family val="2"/>
        <scheme val="minor"/>
      </rPr>
      <t xml:space="preserve"> En lo que tiene que ver con la ejecución  financiera, para el trimestre se programó RD$ 100,000.00; este producto tuvo una ejecución financiera de RD$ 170, 000.00 en donde se visualiza un 70% mas que lo programado.</t>
    </r>
  </si>
  <si>
    <t xml:space="preserve">Los permisos especiales de transporte de carga son actividades que esencialmente se entregan para la circulación de vehículos en fechas especiales, Semana Santa y Navidad. En el trimestres en curso se implementó un programa piloto para regular la circulación de vehículos pesados en el Gran Santo Domingo.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</si>
</sst>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5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8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0" xfId="0" applyNumberFormat="1" applyFont="1" applyProtection="1">
      <protection locked="0"/>
    </xf>
    <xf numFmtId="10" fontId="0" fillId="0" borderId="0" xfId="0" applyNumberFormat="1"/>
    <xf numFmtId="0" fontId="17" fillId="0" borderId="28" xfId="0" applyFont="1" applyFill="1" applyBorder="1" applyAlignment="1" applyProtection="1">
      <alignment vertical="top" wrapText="1"/>
      <protection locked="0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left" vertical="top" wrapText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3" fontId="22" fillId="0" borderId="0" xfId="0" applyNumberFormat="1" applyFont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39" fontId="11" fillId="0" borderId="25" xfId="1" applyNumberFormat="1" applyFont="1" applyFill="1" applyBorder="1" applyAlignment="1" applyProtection="1">
      <alignment horizontal="center" vertical="top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top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top" wrapText="1" readingOrder="1"/>
      <protection locked="0"/>
    </xf>
    <xf numFmtId="0" fontId="22" fillId="0" borderId="22" xfId="0" applyFont="1" applyBorder="1" applyAlignment="1" applyProtection="1">
      <alignment horizontal="left" vertical="top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a134" displayName="Tabla134" ref="A28:J30" totalsRowShown="0" headerRowDxfId="44" dataDxfId="42" headerRowBorderDxfId="43" tableBorderDxfId="41" totalsRowBorderDxfId="40"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8:J30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8" zoomScaleNormal="100" zoomScaleSheetLayoutView="100" workbookViewId="0">
      <selection activeCell="L34" sqref="L34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43" t="s">
        <v>51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27"/>
      <c r="B2" s="46" t="s">
        <v>0</v>
      </c>
      <c r="C2" s="47"/>
      <c r="D2" s="46" t="s">
        <v>1</v>
      </c>
      <c r="E2" s="48"/>
      <c r="F2" s="48"/>
      <c r="G2" s="47"/>
      <c r="H2" s="49"/>
      <c r="I2" s="2" t="s">
        <v>2</v>
      </c>
      <c r="J2" s="3" t="s">
        <v>3</v>
      </c>
      <c r="K2" s="1"/>
    </row>
    <row r="3" spans="1:11" ht="21.75" thickBot="1" x14ac:dyDescent="0.3">
      <c r="A3" s="28"/>
      <c r="B3" s="50" t="s">
        <v>4</v>
      </c>
      <c r="C3" s="51"/>
      <c r="D3" s="50"/>
      <c r="E3" s="51"/>
      <c r="F3" s="51"/>
      <c r="G3" s="51"/>
      <c r="H3" s="52"/>
      <c r="I3" s="32"/>
      <c r="J3" s="33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9"/>
      <c r="K5" s="1"/>
    </row>
    <row r="6" spans="1:11" ht="15.75" x14ac:dyDescent="0.25">
      <c r="A6" s="60" t="s">
        <v>57</v>
      </c>
      <c r="B6" s="61"/>
      <c r="C6" s="61"/>
      <c r="D6" s="61"/>
      <c r="E6" s="61"/>
      <c r="F6" s="61"/>
      <c r="G6" s="61"/>
      <c r="H6" s="61"/>
      <c r="I6" s="61"/>
      <c r="J6" s="62"/>
      <c r="K6" s="1"/>
    </row>
    <row r="7" spans="1:11" ht="15.75" x14ac:dyDescent="0.25">
      <c r="A7" s="63" t="s">
        <v>5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11" x14ac:dyDescent="0.25">
      <c r="A8" s="4" t="s">
        <v>6</v>
      </c>
      <c r="B8" s="40" t="s">
        <v>62</v>
      </c>
      <c r="C8" s="41"/>
      <c r="D8" s="41"/>
      <c r="E8" s="41"/>
      <c r="F8" s="41"/>
      <c r="G8" s="41"/>
      <c r="H8" s="41"/>
      <c r="I8" s="41"/>
      <c r="J8" s="42"/>
      <c r="K8" s="1"/>
    </row>
    <row r="9" spans="1:11" ht="15" customHeight="1" x14ac:dyDescent="0.25">
      <c r="A9" s="29" t="s">
        <v>35</v>
      </c>
      <c r="B9" s="40" t="s">
        <v>53</v>
      </c>
      <c r="C9" s="41"/>
      <c r="D9" s="41"/>
      <c r="E9" s="41"/>
      <c r="F9" s="41"/>
      <c r="G9" s="41"/>
      <c r="H9" s="41"/>
      <c r="I9" s="41"/>
      <c r="J9" s="42"/>
      <c r="K9" s="1"/>
    </row>
    <row r="10" spans="1:11" x14ac:dyDescent="0.25">
      <c r="A10" s="29" t="s">
        <v>36</v>
      </c>
      <c r="B10" s="40" t="s">
        <v>53</v>
      </c>
      <c r="C10" s="41"/>
      <c r="D10" s="41"/>
      <c r="E10" s="41"/>
      <c r="F10" s="41"/>
      <c r="G10" s="41"/>
      <c r="H10" s="41"/>
      <c r="I10" s="41"/>
      <c r="J10" s="42"/>
      <c r="K10" s="1"/>
    </row>
    <row r="11" spans="1:11" ht="40.5" customHeight="1" x14ac:dyDescent="0.25">
      <c r="A11" s="4" t="s">
        <v>7</v>
      </c>
      <c r="B11" s="66" t="s">
        <v>72</v>
      </c>
      <c r="C11" s="66"/>
      <c r="D11" s="66"/>
      <c r="E11" s="66"/>
      <c r="F11" s="66"/>
      <c r="G11" s="66"/>
      <c r="H11" s="66"/>
      <c r="I11" s="66"/>
      <c r="J11" s="67"/>
    </row>
    <row r="12" spans="1:11" ht="35.25" customHeight="1" x14ac:dyDescent="0.25">
      <c r="A12" s="4" t="s">
        <v>8</v>
      </c>
      <c r="B12" s="66" t="s">
        <v>52</v>
      </c>
      <c r="C12" s="66"/>
      <c r="D12" s="66"/>
      <c r="E12" s="66"/>
      <c r="F12" s="66"/>
      <c r="G12" s="66"/>
      <c r="H12" s="66"/>
      <c r="I12" s="66"/>
      <c r="J12" s="67"/>
    </row>
    <row r="13" spans="1:11" ht="15.75" x14ac:dyDescent="0.25">
      <c r="A13" s="60" t="s">
        <v>9</v>
      </c>
      <c r="B13" s="61"/>
      <c r="C13" s="61"/>
      <c r="D13" s="61"/>
      <c r="E13" s="61"/>
      <c r="F13" s="61"/>
      <c r="G13" s="61"/>
      <c r="H13" s="61"/>
      <c r="I13" s="61"/>
      <c r="J13" s="62"/>
    </row>
    <row r="14" spans="1:11" ht="27.75" customHeight="1" x14ac:dyDescent="0.25">
      <c r="A14" s="4" t="s">
        <v>10</v>
      </c>
      <c r="B14" s="30">
        <f>_xlfn.NUMBERVALUE(LEFT($B$16,1))</f>
        <v>0</v>
      </c>
      <c r="C14" s="68" t="str">
        <f>IFERROR(VLOOKUP(B14,'[1]Validacion datos'!A2:B5,2,FALSE),"")</f>
        <v/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25">
      <c r="A15" s="4" t="s">
        <v>11</v>
      </c>
      <c r="B15" s="7">
        <f>_xlfn.NUMBERVALUE(LEFT(B16,3))</f>
        <v>0</v>
      </c>
      <c r="C15" s="68" t="str">
        <f>IFERROR(VLOOKUP(B15,'[1]Validacion datos'!A8:B26,2,FALSE),"")</f>
        <v/>
      </c>
      <c r="D15" s="68"/>
      <c r="E15" s="68"/>
      <c r="F15" s="68"/>
      <c r="G15" s="68"/>
      <c r="H15" s="68"/>
      <c r="I15" s="68"/>
      <c r="J15" s="68"/>
    </row>
    <row r="16" spans="1:11" x14ac:dyDescent="0.25">
      <c r="A16" s="4" t="s">
        <v>12</v>
      </c>
      <c r="B16" s="8"/>
      <c r="C16" s="69" t="str">
        <f>IFERROR(VLOOKUP(B16,'[1]Validacion datos'!D8:E64,2,FALSE),"")</f>
        <v/>
      </c>
      <c r="D16" s="69"/>
      <c r="E16" s="69"/>
      <c r="F16" s="69"/>
      <c r="G16" s="69"/>
      <c r="H16" s="69"/>
      <c r="I16" s="69"/>
      <c r="J16" s="69"/>
    </row>
    <row r="17" spans="1:12" ht="15.75" x14ac:dyDescent="0.25">
      <c r="A17" s="60" t="s">
        <v>13</v>
      </c>
      <c r="B17" s="61"/>
      <c r="C17" s="61"/>
      <c r="D17" s="61"/>
      <c r="E17" s="61"/>
      <c r="F17" s="61"/>
      <c r="G17" s="61"/>
      <c r="H17" s="61"/>
      <c r="I17" s="61"/>
      <c r="J17" s="62"/>
    </row>
    <row r="18" spans="1:12" ht="29.25" customHeight="1" x14ac:dyDescent="0.25">
      <c r="A18" s="4" t="s">
        <v>14</v>
      </c>
      <c r="B18" s="70" t="s">
        <v>67</v>
      </c>
      <c r="C18" s="70"/>
      <c r="D18" s="70"/>
      <c r="E18" s="70"/>
      <c r="F18" s="70"/>
      <c r="G18" s="70"/>
      <c r="H18" s="70"/>
      <c r="I18" s="70"/>
      <c r="J18" s="71"/>
    </row>
    <row r="19" spans="1:12" ht="76.5" customHeight="1" x14ac:dyDescent="0.25">
      <c r="A19" s="9" t="s">
        <v>15</v>
      </c>
      <c r="B19" s="70" t="s">
        <v>69</v>
      </c>
      <c r="C19" s="70"/>
      <c r="D19" s="70"/>
      <c r="E19" s="70"/>
      <c r="F19" s="70"/>
      <c r="G19" s="70"/>
      <c r="H19" s="70"/>
      <c r="I19" s="70"/>
      <c r="J19" s="71"/>
    </row>
    <row r="20" spans="1:12" ht="34.5" customHeight="1" x14ac:dyDescent="0.25">
      <c r="A20" s="9" t="s">
        <v>16</v>
      </c>
      <c r="B20" s="70" t="s">
        <v>60</v>
      </c>
      <c r="C20" s="70"/>
      <c r="D20" s="70"/>
      <c r="E20" s="70"/>
      <c r="F20" s="70"/>
      <c r="G20" s="70"/>
      <c r="H20" s="70"/>
      <c r="I20" s="70"/>
      <c r="J20" s="71"/>
    </row>
    <row r="21" spans="1:12" ht="35.25" customHeight="1" x14ac:dyDescent="0.25">
      <c r="A21" s="9" t="s">
        <v>37</v>
      </c>
      <c r="B21" s="72" t="s">
        <v>61</v>
      </c>
      <c r="C21" s="70"/>
      <c r="D21" s="70"/>
      <c r="E21" s="70"/>
      <c r="F21" s="70"/>
      <c r="G21" s="70"/>
      <c r="H21" s="70"/>
      <c r="I21" s="70"/>
      <c r="J21" s="71"/>
      <c r="K21" s="1"/>
    </row>
    <row r="22" spans="1:12" ht="15.75" x14ac:dyDescent="0.25">
      <c r="A22" s="60" t="s">
        <v>17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2" ht="15.75" x14ac:dyDescent="0.25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2" ht="15" customHeight="1" x14ac:dyDescent="0.25">
      <c r="A24" s="73" t="s">
        <v>19</v>
      </c>
      <c r="B24" s="74"/>
      <c r="C24" s="75" t="s">
        <v>20</v>
      </c>
      <c r="D24" s="76"/>
      <c r="E24" s="76"/>
      <c r="F24" s="76" t="s">
        <v>21</v>
      </c>
      <c r="G24" s="76"/>
      <c r="H24" s="74"/>
      <c r="I24" s="75" t="s">
        <v>22</v>
      </c>
      <c r="J24" s="77"/>
    </row>
    <row r="25" spans="1:12" x14ac:dyDescent="0.25">
      <c r="A25" s="78">
        <v>874900000</v>
      </c>
      <c r="B25" s="79"/>
      <c r="C25" s="80">
        <v>854900000</v>
      </c>
      <c r="D25" s="81"/>
      <c r="E25" s="82"/>
      <c r="F25" s="80">
        <v>39253011.780000001</v>
      </c>
      <c r="G25" s="81"/>
      <c r="H25" s="82"/>
      <c r="I25" s="83">
        <f>IF(G25&gt;0,G25/C25,0)</f>
        <v>0</v>
      </c>
      <c r="J25" s="84"/>
      <c r="K25" s="37"/>
    </row>
    <row r="26" spans="1:12" ht="15.75" x14ac:dyDescent="0.25">
      <c r="A26" s="63" t="s">
        <v>23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2" x14ac:dyDescent="0.25">
      <c r="A27" s="5"/>
      <c r="B27"/>
      <c r="C27" s="85" t="s">
        <v>50</v>
      </c>
      <c r="D27" s="86"/>
      <c r="E27" s="85" t="s">
        <v>48</v>
      </c>
      <c r="F27" s="86"/>
      <c r="G27" s="85" t="s">
        <v>49</v>
      </c>
      <c r="H27" s="85"/>
      <c r="I27" s="85" t="s">
        <v>24</v>
      </c>
      <c r="J27" s="87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54</v>
      </c>
      <c r="B29" s="14" t="s">
        <v>58</v>
      </c>
      <c r="C29" s="35">
        <v>500000</v>
      </c>
      <c r="D29" s="16">
        <v>34363733</v>
      </c>
      <c r="E29" s="16">
        <v>125000</v>
      </c>
      <c r="F29" s="16">
        <v>8453093</v>
      </c>
      <c r="G29" s="17">
        <v>162516</v>
      </c>
      <c r="H29" s="36">
        <v>10111982.32</v>
      </c>
      <c r="I29" s="18">
        <f>IF(G29&gt;0,G29/C29,0)</f>
        <v>0.32503199999999999</v>
      </c>
      <c r="J29" s="19">
        <f>IF(H29&gt;0,H29/D29,0)</f>
        <v>0.29426320824923186</v>
      </c>
      <c r="L29" s="38"/>
    </row>
    <row r="30" spans="1:12" x14ac:dyDescent="0.25">
      <c r="A30" s="20"/>
      <c r="B30" s="21"/>
      <c r="C30" s="22"/>
      <c r="D30" s="23"/>
      <c r="E30" s="23"/>
      <c r="F30" s="23"/>
      <c r="G30" s="24"/>
      <c r="H30" s="23"/>
      <c r="I30" s="18">
        <f>IF(G30&gt;0,G30/C30,0)</f>
        <v>0</v>
      </c>
      <c r="J30" s="19">
        <f>IF(H30&gt;0,H30/D30,0)</f>
        <v>0</v>
      </c>
    </row>
    <row r="31" spans="1:12" ht="15.75" x14ac:dyDescent="0.25">
      <c r="A31" s="60" t="s">
        <v>27</v>
      </c>
      <c r="B31" s="61"/>
      <c r="C31" s="61"/>
      <c r="D31" s="61"/>
      <c r="E31" s="61"/>
      <c r="F31" s="61"/>
      <c r="G31" s="61"/>
      <c r="H31" s="61"/>
      <c r="I31" s="61"/>
      <c r="J31" s="62"/>
    </row>
    <row r="32" spans="1:12" ht="15.75" x14ac:dyDescent="0.25">
      <c r="A32" s="63" t="s">
        <v>28</v>
      </c>
      <c r="B32" s="64"/>
      <c r="C32" s="64"/>
      <c r="D32" s="64"/>
      <c r="E32" s="64"/>
      <c r="F32" s="64"/>
      <c r="G32" s="64"/>
      <c r="H32" s="64"/>
      <c r="I32" s="64"/>
      <c r="J32" s="65"/>
      <c r="K32" s="1"/>
    </row>
    <row r="33" spans="1:11" x14ac:dyDescent="0.25">
      <c r="A33" s="25" t="s">
        <v>29</v>
      </c>
      <c r="B33" s="70" t="s">
        <v>54</v>
      </c>
      <c r="C33" s="70"/>
      <c r="D33" s="70"/>
      <c r="E33" s="70"/>
      <c r="F33" s="70"/>
      <c r="G33" s="70"/>
      <c r="H33" s="70"/>
      <c r="I33" s="70"/>
      <c r="J33" s="71"/>
    </row>
    <row r="34" spans="1:11" ht="30" x14ac:dyDescent="0.25">
      <c r="A34" s="25" t="s">
        <v>30</v>
      </c>
      <c r="B34" s="70" t="s">
        <v>56</v>
      </c>
      <c r="C34" s="70"/>
      <c r="D34" s="70"/>
      <c r="E34" s="70"/>
      <c r="F34" s="70"/>
      <c r="G34" s="70"/>
      <c r="H34" s="70"/>
      <c r="I34" s="70"/>
      <c r="J34" s="71"/>
    </row>
    <row r="35" spans="1:11" ht="85.5" customHeight="1" x14ac:dyDescent="0.25">
      <c r="A35" s="25" t="s">
        <v>31</v>
      </c>
      <c r="B35" s="70" t="s">
        <v>74</v>
      </c>
      <c r="C35" s="70"/>
      <c r="D35" s="70"/>
      <c r="E35" s="70"/>
      <c r="F35" s="70"/>
      <c r="G35" s="70"/>
      <c r="H35" s="70"/>
      <c r="I35" s="70"/>
      <c r="J35" s="71"/>
    </row>
    <row r="36" spans="1:11" ht="30" x14ac:dyDescent="0.25">
      <c r="A36" s="25" t="s">
        <v>32</v>
      </c>
      <c r="B36" s="70" t="s">
        <v>73</v>
      </c>
      <c r="C36" s="70"/>
      <c r="D36" s="70"/>
      <c r="E36" s="70"/>
      <c r="F36" s="70"/>
      <c r="G36" s="70"/>
      <c r="H36" s="70"/>
      <c r="I36" s="70"/>
      <c r="J36" s="71"/>
    </row>
    <row r="37" spans="1:11" ht="15.75" x14ac:dyDescent="0.25">
      <c r="A37" s="60" t="s">
        <v>33</v>
      </c>
      <c r="B37" s="61"/>
      <c r="C37" s="61"/>
      <c r="D37" s="61"/>
      <c r="E37" s="61"/>
      <c r="F37" s="61"/>
      <c r="G37" s="61"/>
      <c r="H37" s="61"/>
      <c r="I37" s="61"/>
      <c r="J37" s="62"/>
    </row>
    <row r="38" spans="1:11" ht="15.75" x14ac:dyDescent="0.25">
      <c r="A38" s="88" t="s">
        <v>34</v>
      </c>
      <c r="B38" s="89"/>
      <c r="C38" s="89"/>
      <c r="D38" s="89"/>
      <c r="E38" s="89"/>
      <c r="F38" s="89"/>
      <c r="G38" s="89"/>
      <c r="H38" s="89"/>
      <c r="I38" s="89"/>
      <c r="J38" s="90"/>
      <c r="K38" s="1"/>
    </row>
    <row r="39" spans="1:11" ht="27.75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3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94" t="s">
        <v>41</v>
      </c>
      <c r="B41" s="94"/>
      <c r="C41" s="94"/>
      <c r="D41" s="94"/>
      <c r="E41" s="94"/>
      <c r="F41" s="94"/>
      <c r="G41" s="94"/>
      <c r="H41" s="94"/>
      <c r="I41" s="94"/>
      <c r="J41" s="94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workbookViewId="0">
      <selection activeCell="L36" sqref="L36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43" t="s">
        <v>51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27"/>
      <c r="B2" s="46" t="s">
        <v>0</v>
      </c>
      <c r="C2" s="47"/>
      <c r="D2" s="46" t="s">
        <v>1</v>
      </c>
      <c r="E2" s="48"/>
      <c r="F2" s="48"/>
      <c r="G2" s="47"/>
      <c r="H2" s="49"/>
      <c r="I2" s="2" t="s">
        <v>2</v>
      </c>
      <c r="J2" s="3" t="s">
        <v>3</v>
      </c>
      <c r="K2" s="1"/>
    </row>
    <row r="3" spans="1:11" ht="21.75" thickBot="1" x14ac:dyDescent="0.3">
      <c r="A3" s="28"/>
      <c r="B3" s="50" t="s">
        <v>4</v>
      </c>
      <c r="C3" s="51"/>
      <c r="D3" s="50"/>
      <c r="E3" s="51"/>
      <c r="F3" s="51"/>
      <c r="G3" s="51"/>
      <c r="H3" s="52"/>
      <c r="I3" s="32"/>
      <c r="J3" s="33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9"/>
      <c r="K5" s="1"/>
    </row>
    <row r="6" spans="1:11" ht="15.75" x14ac:dyDescent="0.25">
      <c r="A6" s="60" t="s">
        <v>57</v>
      </c>
      <c r="B6" s="61"/>
      <c r="C6" s="61"/>
      <c r="D6" s="61"/>
      <c r="E6" s="61"/>
      <c r="F6" s="61"/>
      <c r="G6" s="61"/>
      <c r="H6" s="61"/>
      <c r="I6" s="61"/>
      <c r="J6" s="62"/>
      <c r="K6" s="1"/>
    </row>
    <row r="7" spans="1:11" ht="15.75" x14ac:dyDescent="0.25">
      <c r="A7" s="63" t="s">
        <v>5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11" x14ac:dyDescent="0.25">
      <c r="A8" s="4" t="s">
        <v>6</v>
      </c>
      <c r="B8" s="40" t="s">
        <v>62</v>
      </c>
      <c r="C8" s="41"/>
      <c r="D8" s="41"/>
      <c r="E8" s="41"/>
      <c r="F8" s="41"/>
      <c r="G8" s="41"/>
      <c r="H8" s="41"/>
      <c r="I8" s="41"/>
      <c r="J8" s="42"/>
      <c r="K8" s="1"/>
    </row>
    <row r="9" spans="1:11" ht="15" customHeight="1" x14ac:dyDescent="0.25">
      <c r="A9" s="29" t="s">
        <v>35</v>
      </c>
      <c r="B9" s="40" t="s">
        <v>53</v>
      </c>
      <c r="C9" s="41"/>
      <c r="D9" s="41"/>
      <c r="E9" s="41"/>
      <c r="F9" s="41"/>
      <c r="G9" s="41"/>
      <c r="H9" s="41"/>
      <c r="I9" s="41"/>
      <c r="J9" s="42"/>
      <c r="K9" s="1"/>
    </row>
    <row r="10" spans="1:11" x14ac:dyDescent="0.25">
      <c r="A10" s="29" t="s">
        <v>36</v>
      </c>
      <c r="B10" s="40" t="s">
        <v>53</v>
      </c>
      <c r="C10" s="41"/>
      <c r="D10" s="41"/>
      <c r="E10" s="41"/>
      <c r="F10" s="41"/>
      <c r="G10" s="41"/>
      <c r="H10" s="41"/>
      <c r="I10" s="41"/>
      <c r="J10" s="42"/>
      <c r="K10" s="1"/>
    </row>
    <row r="11" spans="1:11" ht="39.75" customHeight="1" x14ac:dyDescent="0.25">
      <c r="A11" s="4" t="s">
        <v>7</v>
      </c>
      <c r="B11" s="70" t="s">
        <v>72</v>
      </c>
      <c r="C11" s="70"/>
      <c r="D11" s="70"/>
      <c r="E11" s="70"/>
      <c r="F11" s="70"/>
      <c r="G11" s="70"/>
      <c r="H11" s="70"/>
      <c r="I11" s="70"/>
      <c r="J11" s="71"/>
    </row>
    <row r="12" spans="1:11" ht="39.75" customHeight="1" x14ac:dyDescent="0.25">
      <c r="A12" s="4" t="s">
        <v>8</v>
      </c>
      <c r="B12" s="70" t="s">
        <v>52</v>
      </c>
      <c r="C12" s="70"/>
      <c r="D12" s="70"/>
      <c r="E12" s="70"/>
      <c r="F12" s="70"/>
      <c r="G12" s="70"/>
      <c r="H12" s="70"/>
      <c r="I12" s="70"/>
      <c r="J12" s="71"/>
    </row>
    <row r="13" spans="1:11" ht="15.75" x14ac:dyDescent="0.25">
      <c r="A13" s="60" t="s">
        <v>9</v>
      </c>
      <c r="B13" s="61"/>
      <c r="C13" s="61"/>
      <c r="D13" s="61"/>
      <c r="E13" s="61"/>
      <c r="F13" s="61"/>
      <c r="G13" s="61"/>
      <c r="H13" s="61"/>
      <c r="I13" s="61"/>
      <c r="J13" s="62"/>
    </row>
    <row r="14" spans="1:11" ht="27.75" customHeight="1" x14ac:dyDescent="0.25">
      <c r="A14" s="4" t="s">
        <v>10</v>
      </c>
      <c r="B14" s="30">
        <f>_xlfn.NUMBERVALUE(LEFT($B$16,1))</f>
        <v>0</v>
      </c>
      <c r="C14" s="68" t="str">
        <f>IFERROR(VLOOKUP(B14,'[1]Validacion datos'!A2:B5,2,FALSE),"")</f>
        <v/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25">
      <c r="A15" s="4" t="s">
        <v>11</v>
      </c>
      <c r="B15" s="7">
        <f>_xlfn.NUMBERVALUE(LEFT(B16,3))</f>
        <v>0</v>
      </c>
      <c r="C15" s="68" t="str">
        <f>IFERROR(VLOOKUP(B15,'[1]Validacion datos'!A8:B26,2,FALSE),"")</f>
        <v/>
      </c>
      <c r="D15" s="68"/>
      <c r="E15" s="68"/>
      <c r="F15" s="68"/>
      <c r="G15" s="68"/>
      <c r="H15" s="68"/>
      <c r="I15" s="68"/>
      <c r="J15" s="68"/>
    </row>
    <row r="16" spans="1:11" x14ac:dyDescent="0.25">
      <c r="A16" s="4" t="s">
        <v>12</v>
      </c>
      <c r="B16" s="8"/>
      <c r="C16" s="69" t="str">
        <f>IFERROR(VLOOKUP(B16,'[1]Validacion datos'!D8:E64,2,FALSE),"")</f>
        <v/>
      </c>
      <c r="D16" s="69"/>
      <c r="E16" s="69"/>
      <c r="F16" s="69"/>
      <c r="G16" s="69"/>
      <c r="H16" s="69"/>
      <c r="I16" s="69"/>
      <c r="J16" s="69"/>
    </row>
    <row r="17" spans="1:12" ht="15.75" x14ac:dyDescent="0.25">
      <c r="A17" s="60" t="s">
        <v>13</v>
      </c>
      <c r="B17" s="61"/>
      <c r="C17" s="61"/>
      <c r="D17" s="61"/>
      <c r="E17" s="61"/>
      <c r="F17" s="61"/>
      <c r="G17" s="61"/>
      <c r="H17" s="61"/>
      <c r="I17" s="61"/>
      <c r="J17" s="62"/>
    </row>
    <row r="18" spans="1:12" ht="29.25" customHeight="1" x14ac:dyDescent="0.25">
      <c r="A18" s="4" t="s">
        <v>14</v>
      </c>
      <c r="B18" s="70" t="s">
        <v>67</v>
      </c>
      <c r="C18" s="70"/>
      <c r="D18" s="70"/>
      <c r="E18" s="70"/>
      <c r="F18" s="70"/>
      <c r="G18" s="70"/>
      <c r="H18" s="70"/>
      <c r="I18" s="70"/>
      <c r="J18" s="71"/>
    </row>
    <row r="19" spans="1:12" ht="66.75" customHeight="1" x14ac:dyDescent="0.25">
      <c r="A19" s="9" t="s">
        <v>15</v>
      </c>
      <c r="B19" s="70" t="s">
        <v>69</v>
      </c>
      <c r="C19" s="70"/>
      <c r="D19" s="70"/>
      <c r="E19" s="70"/>
      <c r="F19" s="70"/>
      <c r="G19" s="70"/>
      <c r="H19" s="70"/>
      <c r="I19" s="70"/>
      <c r="J19" s="71"/>
    </row>
    <row r="20" spans="1:12" ht="34.5" customHeight="1" x14ac:dyDescent="0.25">
      <c r="A20" s="9" t="s">
        <v>16</v>
      </c>
      <c r="B20" s="70" t="s">
        <v>60</v>
      </c>
      <c r="C20" s="70"/>
      <c r="D20" s="70"/>
      <c r="E20" s="70"/>
      <c r="F20" s="70"/>
      <c r="G20" s="70"/>
      <c r="H20" s="70"/>
      <c r="I20" s="70"/>
      <c r="J20" s="71"/>
    </row>
    <row r="21" spans="1:12" ht="35.25" customHeight="1" x14ac:dyDescent="0.25">
      <c r="A21" s="9" t="s">
        <v>37</v>
      </c>
      <c r="B21" s="70" t="s">
        <v>61</v>
      </c>
      <c r="C21" s="70"/>
      <c r="D21" s="70"/>
      <c r="E21" s="70"/>
      <c r="F21" s="70"/>
      <c r="G21" s="70"/>
      <c r="H21" s="70"/>
      <c r="I21" s="70"/>
      <c r="J21" s="71"/>
      <c r="K21" s="1"/>
    </row>
    <row r="22" spans="1:12" ht="15.75" x14ac:dyDescent="0.25">
      <c r="A22" s="60" t="s">
        <v>17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2" ht="15.75" x14ac:dyDescent="0.25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2" ht="15" customHeight="1" x14ac:dyDescent="0.25">
      <c r="A24" s="73" t="s">
        <v>19</v>
      </c>
      <c r="B24" s="74"/>
      <c r="C24" s="75" t="s">
        <v>20</v>
      </c>
      <c r="D24" s="76"/>
      <c r="E24" s="76"/>
      <c r="F24" s="76" t="s">
        <v>21</v>
      </c>
      <c r="G24" s="76"/>
      <c r="H24" s="74"/>
      <c r="I24" s="75" t="s">
        <v>22</v>
      </c>
      <c r="J24" s="77"/>
    </row>
    <row r="25" spans="1:12" x14ac:dyDescent="0.25">
      <c r="A25" s="78">
        <v>300000</v>
      </c>
      <c r="B25" s="79"/>
      <c r="C25" s="80">
        <v>300000</v>
      </c>
      <c r="D25" s="81"/>
      <c r="E25" s="82"/>
      <c r="F25" s="95">
        <v>251200</v>
      </c>
      <c r="G25" s="96"/>
      <c r="H25" s="97"/>
      <c r="I25" s="83">
        <f>IF(G25&gt;0,G25/C25,0)</f>
        <v>0</v>
      </c>
      <c r="J25" s="84"/>
    </row>
    <row r="26" spans="1:12" ht="15.75" x14ac:dyDescent="0.25">
      <c r="A26" s="63" t="s">
        <v>23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2" x14ac:dyDescent="0.25">
      <c r="A27" s="5"/>
      <c r="B27"/>
      <c r="C27" s="85" t="s">
        <v>50</v>
      </c>
      <c r="D27" s="86"/>
      <c r="E27" s="85" t="s">
        <v>48</v>
      </c>
      <c r="F27" s="86"/>
      <c r="G27" s="85" t="s">
        <v>49</v>
      </c>
      <c r="H27" s="85"/>
      <c r="I27" s="85" t="s">
        <v>24</v>
      </c>
      <c r="J27" s="87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36" x14ac:dyDescent="0.25">
      <c r="A29" s="13" t="s">
        <v>55</v>
      </c>
      <c r="B29" s="39" t="s">
        <v>76</v>
      </c>
      <c r="C29" s="15">
        <v>8000</v>
      </c>
      <c r="D29" s="16">
        <v>300000</v>
      </c>
      <c r="E29" s="16">
        <v>3000</v>
      </c>
      <c r="F29" s="16">
        <v>50000</v>
      </c>
      <c r="G29" s="17">
        <v>11600</v>
      </c>
      <c r="H29" s="36">
        <v>75800</v>
      </c>
      <c r="I29" s="18">
        <f>IF(G29&gt;0,G29/C29,0)</f>
        <v>1.45</v>
      </c>
      <c r="J29" s="19">
        <f>IF(H29&gt;0,H29/D29,0)</f>
        <v>0.25266666666666665</v>
      </c>
      <c r="L29" s="38"/>
    </row>
    <row r="30" spans="1:12" x14ac:dyDescent="0.25">
      <c r="A30" s="20"/>
      <c r="B30" s="21"/>
      <c r="C30" s="22"/>
      <c r="D30" s="23"/>
      <c r="E30" s="23"/>
      <c r="F30" s="23"/>
      <c r="G30" s="24"/>
      <c r="H30" s="23"/>
      <c r="I30" s="18">
        <f>IF(G30&gt;0,G30/C30,0)</f>
        <v>0</v>
      </c>
      <c r="J30" s="19">
        <f>IF(H30&gt;0,H30/D30,0)</f>
        <v>0</v>
      </c>
    </row>
    <row r="31" spans="1:12" ht="15.75" x14ac:dyDescent="0.25">
      <c r="A31" s="60" t="s">
        <v>27</v>
      </c>
      <c r="B31" s="61"/>
      <c r="C31" s="61"/>
      <c r="D31" s="61"/>
      <c r="E31" s="61"/>
      <c r="F31" s="61"/>
      <c r="G31" s="61"/>
      <c r="H31" s="61"/>
      <c r="I31" s="61"/>
      <c r="J31" s="62"/>
    </row>
    <row r="32" spans="1:12" ht="15.75" x14ac:dyDescent="0.25">
      <c r="A32" s="63" t="s">
        <v>28</v>
      </c>
      <c r="B32" s="64"/>
      <c r="C32" s="64"/>
      <c r="D32" s="64"/>
      <c r="E32" s="64"/>
      <c r="F32" s="64"/>
      <c r="G32" s="64"/>
      <c r="H32" s="64"/>
      <c r="I32" s="64"/>
      <c r="J32" s="65"/>
      <c r="K32" s="1"/>
    </row>
    <row r="33" spans="1:11" x14ac:dyDescent="0.25">
      <c r="A33" s="25" t="s">
        <v>29</v>
      </c>
      <c r="B33" s="70" t="s">
        <v>68</v>
      </c>
      <c r="C33" s="70"/>
      <c r="D33" s="70"/>
      <c r="E33" s="70"/>
      <c r="F33" s="70"/>
      <c r="G33" s="70"/>
      <c r="H33" s="70"/>
      <c r="I33" s="70"/>
      <c r="J33" s="71"/>
    </row>
    <row r="34" spans="1:11" ht="30" x14ac:dyDescent="0.25">
      <c r="A34" s="25" t="s">
        <v>30</v>
      </c>
      <c r="B34" s="70" t="s">
        <v>59</v>
      </c>
      <c r="C34" s="70"/>
      <c r="D34" s="70"/>
      <c r="E34" s="70"/>
      <c r="F34" s="70"/>
      <c r="G34" s="70"/>
      <c r="H34" s="70"/>
      <c r="I34" s="70"/>
      <c r="J34" s="71"/>
    </row>
    <row r="35" spans="1:11" ht="85.5" customHeight="1" x14ac:dyDescent="0.25">
      <c r="A35" s="25" t="s">
        <v>31</v>
      </c>
      <c r="B35" s="70" t="s">
        <v>75</v>
      </c>
      <c r="C35" s="70"/>
      <c r="D35" s="70"/>
      <c r="E35" s="70"/>
      <c r="F35" s="70"/>
      <c r="G35" s="70"/>
      <c r="H35" s="70"/>
      <c r="I35" s="70"/>
      <c r="J35" s="71"/>
    </row>
    <row r="36" spans="1:11" ht="30" x14ac:dyDescent="0.25">
      <c r="A36" s="25" t="s">
        <v>32</v>
      </c>
      <c r="B36" s="70" t="s">
        <v>78</v>
      </c>
      <c r="C36" s="70"/>
      <c r="D36" s="70"/>
      <c r="E36" s="70"/>
      <c r="F36" s="70"/>
      <c r="G36" s="70"/>
      <c r="H36" s="70"/>
      <c r="I36" s="70"/>
      <c r="J36" s="71"/>
    </row>
    <row r="37" spans="1:11" ht="15.75" x14ac:dyDescent="0.25">
      <c r="A37" s="60" t="s">
        <v>33</v>
      </c>
      <c r="B37" s="61"/>
      <c r="C37" s="61"/>
      <c r="D37" s="61"/>
      <c r="E37" s="61"/>
      <c r="F37" s="61"/>
      <c r="G37" s="61"/>
      <c r="H37" s="61"/>
      <c r="I37" s="61"/>
      <c r="J37" s="62"/>
    </row>
    <row r="38" spans="1:11" ht="15.75" x14ac:dyDescent="0.25">
      <c r="A38" s="88" t="s">
        <v>34</v>
      </c>
      <c r="B38" s="89"/>
      <c r="C38" s="89"/>
      <c r="D38" s="89"/>
      <c r="E38" s="89"/>
      <c r="F38" s="89"/>
      <c r="G38" s="89"/>
      <c r="H38" s="89"/>
      <c r="I38" s="89"/>
      <c r="J38" s="90"/>
      <c r="K38" s="1"/>
    </row>
    <row r="39" spans="1:11" ht="27.75" customHeight="1" x14ac:dyDescent="0.25">
      <c r="A39" s="91" t="s">
        <v>40</v>
      </c>
      <c r="B39" s="92"/>
      <c r="C39" s="92"/>
      <c r="D39" s="92"/>
      <c r="E39" s="92"/>
      <c r="F39" s="92"/>
      <c r="G39" s="92"/>
      <c r="H39" s="92"/>
      <c r="I39" s="92"/>
      <c r="J39" s="93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94" t="s">
        <v>41</v>
      </c>
      <c r="B41" s="94"/>
      <c r="C41" s="94"/>
      <c r="D41" s="94"/>
      <c r="E41" s="94"/>
      <c r="F41" s="94"/>
      <c r="G41" s="94"/>
      <c r="H41" s="94"/>
      <c r="I41" s="94"/>
      <c r="J41" s="94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workbookViewId="0">
      <selection activeCell="B11" sqref="B11:J11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43" t="s">
        <v>51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27"/>
      <c r="B2" s="46" t="s">
        <v>0</v>
      </c>
      <c r="C2" s="47"/>
      <c r="D2" s="46" t="s">
        <v>1</v>
      </c>
      <c r="E2" s="48"/>
      <c r="F2" s="48"/>
      <c r="G2" s="47"/>
      <c r="H2" s="49"/>
      <c r="I2" s="2" t="s">
        <v>2</v>
      </c>
      <c r="J2" s="3" t="s">
        <v>3</v>
      </c>
      <c r="K2" s="1"/>
    </row>
    <row r="3" spans="1:11" ht="21.75" thickBot="1" x14ac:dyDescent="0.3">
      <c r="A3" s="28"/>
      <c r="B3" s="50" t="s">
        <v>4</v>
      </c>
      <c r="C3" s="51"/>
      <c r="D3" s="50"/>
      <c r="E3" s="51"/>
      <c r="F3" s="51"/>
      <c r="G3" s="51"/>
      <c r="H3" s="52"/>
      <c r="I3" s="32"/>
      <c r="J3" s="33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9"/>
      <c r="K5" s="1"/>
    </row>
    <row r="6" spans="1:11" ht="15.75" x14ac:dyDescent="0.25">
      <c r="A6" s="60" t="s">
        <v>57</v>
      </c>
      <c r="B6" s="61"/>
      <c r="C6" s="61"/>
      <c r="D6" s="61"/>
      <c r="E6" s="61"/>
      <c r="F6" s="61"/>
      <c r="G6" s="61"/>
      <c r="H6" s="61"/>
      <c r="I6" s="61"/>
      <c r="J6" s="62"/>
      <c r="K6" s="1"/>
    </row>
    <row r="7" spans="1:11" ht="15.75" x14ac:dyDescent="0.25">
      <c r="A7" s="63" t="s">
        <v>5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11" x14ac:dyDescent="0.25">
      <c r="A8" s="4" t="s">
        <v>6</v>
      </c>
      <c r="B8" s="40" t="s">
        <v>62</v>
      </c>
      <c r="C8" s="41"/>
      <c r="D8" s="41"/>
      <c r="E8" s="41"/>
      <c r="F8" s="41"/>
      <c r="G8" s="41"/>
      <c r="H8" s="41"/>
      <c r="I8" s="41"/>
      <c r="J8" s="42"/>
      <c r="K8" s="1"/>
    </row>
    <row r="9" spans="1:11" ht="15" customHeight="1" x14ac:dyDescent="0.25">
      <c r="A9" s="29" t="s">
        <v>35</v>
      </c>
      <c r="B9" s="40" t="s">
        <v>53</v>
      </c>
      <c r="C9" s="41"/>
      <c r="D9" s="41"/>
      <c r="E9" s="41"/>
      <c r="F9" s="41"/>
      <c r="G9" s="41"/>
      <c r="H9" s="41"/>
      <c r="I9" s="41"/>
      <c r="J9" s="42"/>
      <c r="K9" s="1"/>
    </row>
    <row r="10" spans="1:11" x14ac:dyDescent="0.25">
      <c r="A10" s="29" t="s">
        <v>36</v>
      </c>
      <c r="B10" s="40" t="s">
        <v>53</v>
      </c>
      <c r="C10" s="41"/>
      <c r="D10" s="41"/>
      <c r="E10" s="41"/>
      <c r="F10" s="41"/>
      <c r="G10" s="41"/>
      <c r="H10" s="41"/>
      <c r="I10" s="41"/>
      <c r="J10" s="42"/>
      <c r="K10" s="1"/>
    </row>
    <row r="11" spans="1:11" ht="31.5" customHeight="1" x14ac:dyDescent="0.25">
      <c r="A11" s="4" t="s">
        <v>7</v>
      </c>
      <c r="B11" s="98" t="s">
        <v>71</v>
      </c>
      <c r="C11" s="98"/>
      <c r="D11" s="98"/>
      <c r="E11" s="98"/>
      <c r="F11" s="98"/>
      <c r="G11" s="98"/>
      <c r="H11" s="98"/>
      <c r="I11" s="98"/>
      <c r="J11" s="98"/>
    </row>
    <row r="12" spans="1:11" ht="41.25" customHeight="1" x14ac:dyDescent="0.25">
      <c r="A12" s="4" t="s">
        <v>8</v>
      </c>
      <c r="B12" s="98" t="s">
        <v>52</v>
      </c>
      <c r="C12" s="98"/>
      <c r="D12" s="98"/>
      <c r="E12" s="98"/>
      <c r="F12" s="98"/>
      <c r="G12" s="98"/>
      <c r="H12" s="98"/>
      <c r="I12" s="98"/>
      <c r="J12" s="98"/>
    </row>
    <row r="13" spans="1:11" ht="15.75" x14ac:dyDescent="0.25">
      <c r="A13" s="60" t="s">
        <v>9</v>
      </c>
      <c r="B13" s="61"/>
      <c r="C13" s="61"/>
      <c r="D13" s="61"/>
      <c r="E13" s="61"/>
      <c r="F13" s="61"/>
      <c r="G13" s="61"/>
      <c r="H13" s="61"/>
      <c r="I13" s="61"/>
      <c r="J13" s="62"/>
    </row>
    <row r="14" spans="1:11" ht="27.75" customHeight="1" x14ac:dyDescent="0.25">
      <c r="A14" s="4" t="s">
        <v>10</v>
      </c>
      <c r="B14" s="30">
        <f>_xlfn.NUMBERVALUE(LEFT($B$16,1))</f>
        <v>0</v>
      </c>
      <c r="C14" s="68" t="str">
        <f>IFERROR(VLOOKUP(B14,'[1]Validacion datos'!A2:B5,2,FALSE),"")</f>
        <v/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25">
      <c r="A15" s="4" t="s">
        <v>11</v>
      </c>
      <c r="B15" s="7">
        <f>_xlfn.NUMBERVALUE(LEFT(B16,3))</f>
        <v>0</v>
      </c>
      <c r="C15" s="68" t="str">
        <f>IFERROR(VLOOKUP(B15,'[1]Validacion datos'!A8:B26,2,FALSE),"")</f>
        <v/>
      </c>
      <c r="D15" s="68"/>
      <c r="E15" s="68"/>
      <c r="F15" s="68"/>
      <c r="G15" s="68"/>
      <c r="H15" s="68"/>
      <c r="I15" s="68"/>
      <c r="J15" s="68"/>
    </row>
    <row r="16" spans="1:11" x14ac:dyDescent="0.25">
      <c r="A16" s="4" t="s">
        <v>12</v>
      </c>
      <c r="B16" s="8"/>
      <c r="C16" s="69" t="str">
        <f>IFERROR(VLOOKUP(B16,'[1]Validacion datos'!D8:E64,2,FALSE),"")</f>
        <v/>
      </c>
      <c r="D16" s="69"/>
      <c r="E16" s="69"/>
      <c r="F16" s="69"/>
      <c r="G16" s="69"/>
      <c r="H16" s="69"/>
      <c r="I16" s="69"/>
      <c r="J16" s="69"/>
    </row>
    <row r="17" spans="1:11" ht="15.75" x14ac:dyDescent="0.25">
      <c r="A17" s="60" t="s">
        <v>13</v>
      </c>
      <c r="B17" s="61"/>
      <c r="C17" s="61"/>
      <c r="D17" s="61"/>
      <c r="E17" s="61"/>
      <c r="F17" s="61"/>
      <c r="G17" s="61"/>
      <c r="H17" s="61"/>
      <c r="I17" s="61"/>
      <c r="J17" s="62"/>
    </row>
    <row r="18" spans="1:11" ht="29.25" customHeight="1" x14ac:dyDescent="0.25">
      <c r="A18" s="4" t="s">
        <v>14</v>
      </c>
      <c r="B18" s="70" t="s">
        <v>66</v>
      </c>
      <c r="C18" s="70"/>
      <c r="D18" s="70"/>
      <c r="E18" s="70"/>
      <c r="F18" s="70"/>
      <c r="G18" s="70"/>
      <c r="H18" s="70"/>
      <c r="I18" s="70"/>
      <c r="J18" s="71"/>
    </row>
    <row r="19" spans="1:11" ht="73.5" customHeight="1" x14ac:dyDescent="0.25">
      <c r="A19" s="9" t="s">
        <v>15</v>
      </c>
      <c r="B19" s="70" t="s">
        <v>70</v>
      </c>
      <c r="C19" s="70"/>
      <c r="D19" s="70"/>
      <c r="E19" s="70"/>
      <c r="F19" s="70"/>
      <c r="G19" s="70"/>
      <c r="H19" s="70"/>
      <c r="I19" s="70"/>
      <c r="J19" s="71"/>
    </row>
    <row r="20" spans="1:11" ht="34.5" customHeight="1" x14ac:dyDescent="0.25">
      <c r="A20" s="9" t="s">
        <v>16</v>
      </c>
      <c r="B20" s="70" t="s">
        <v>60</v>
      </c>
      <c r="C20" s="70"/>
      <c r="D20" s="70"/>
      <c r="E20" s="70"/>
      <c r="F20" s="70"/>
      <c r="G20" s="70"/>
      <c r="H20" s="70"/>
      <c r="I20" s="70"/>
      <c r="J20" s="71"/>
    </row>
    <row r="21" spans="1:11" ht="35.25" customHeight="1" x14ac:dyDescent="0.25">
      <c r="A21" s="9" t="s">
        <v>37</v>
      </c>
      <c r="B21" s="70"/>
      <c r="C21" s="70"/>
      <c r="D21" s="70"/>
      <c r="E21" s="70"/>
      <c r="F21" s="70"/>
      <c r="G21" s="70"/>
      <c r="H21" s="70"/>
      <c r="I21" s="70"/>
      <c r="J21" s="71"/>
      <c r="K21" s="1"/>
    </row>
    <row r="22" spans="1:11" ht="15.75" x14ac:dyDescent="0.25">
      <c r="A22" s="60" t="s">
        <v>17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1" ht="15.75" x14ac:dyDescent="0.25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1" ht="15" customHeight="1" x14ac:dyDescent="0.25">
      <c r="A24" s="73" t="s">
        <v>19</v>
      </c>
      <c r="B24" s="74"/>
      <c r="C24" s="75" t="s">
        <v>20</v>
      </c>
      <c r="D24" s="76"/>
      <c r="E24" s="76"/>
      <c r="F24" s="76" t="s">
        <v>21</v>
      </c>
      <c r="G24" s="76"/>
      <c r="H24" s="74"/>
      <c r="I24" s="75" t="s">
        <v>22</v>
      </c>
      <c r="J24" s="77"/>
    </row>
    <row r="25" spans="1:11" x14ac:dyDescent="0.25">
      <c r="A25" s="78">
        <v>28100000</v>
      </c>
      <c r="B25" s="79"/>
      <c r="C25" s="80">
        <v>28100000</v>
      </c>
      <c r="D25" s="81"/>
      <c r="E25" s="82"/>
      <c r="F25" s="80">
        <v>1089650</v>
      </c>
      <c r="G25" s="81"/>
      <c r="H25" s="82"/>
      <c r="I25" s="83">
        <f>IF(G25&gt;0,G25/C25,0)</f>
        <v>0</v>
      </c>
      <c r="J25" s="84"/>
    </row>
    <row r="26" spans="1:11" ht="15.75" x14ac:dyDescent="0.25">
      <c r="A26" s="63" t="s">
        <v>23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1" x14ac:dyDescent="0.25">
      <c r="A27" s="5"/>
      <c r="B27"/>
      <c r="C27" s="85" t="s">
        <v>50</v>
      </c>
      <c r="D27" s="86"/>
      <c r="E27" s="85" t="s">
        <v>48</v>
      </c>
      <c r="F27" s="86"/>
      <c r="G27" s="85" t="s">
        <v>49</v>
      </c>
      <c r="H27" s="85"/>
      <c r="I27" s="85" t="s">
        <v>24</v>
      </c>
      <c r="J27" s="87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48" x14ac:dyDescent="0.25">
      <c r="A29" s="13" t="s">
        <v>65</v>
      </c>
      <c r="B29" s="14" t="s">
        <v>77</v>
      </c>
      <c r="C29" s="34">
        <v>20000</v>
      </c>
      <c r="D29" s="16">
        <v>1100000</v>
      </c>
      <c r="E29" s="16">
        <v>10600</v>
      </c>
      <c r="F29" s="16">
        <v>100000</v>
      </c>
      <c r="G29" s="17">
        <v>56872</v>
      </c>
      <c r="H29" s="36">
        <v>170900</v>
      </c>
      <c r="I29" s="18">
        <f>IF(G29&gt;0,G29/C29,0)</f>
        <v>2.8435999999999999</v>
      </c>
      <c r="J29" s="19">
        <f>IF(H29&gt;0,H29/D29,0)</f>
        <v>0.15536363636363637</v>
      </c>
    </row>
    <row r="30" spans="1:11" x14ac:dyDescent="0.25">
      <c r="A30" s="20"/>
      <c r="B30" s="21"/>
      <c r="C30" s="22"/>
      <c r="D30" s="23"/>
      <c r="E30" s="23"/>
      <c r="F30" s="23"/>
      <c r="G30" s="24"/>
      <c r="H30" s="23"/>
      <c r="I30" s="18">
        <f>IF(G30&gt;0,G30/C30,0)</f>
        <v>0</v>
      </c>
      <c r="J30" s="19">
        <f>IF(H30&gt;0,H30/D30,0)</f>
        <v>0</v>
      </c>
    </row>
    <row r="31" spans="1:11" ht="15.75" x14ac:dyDescent="0.25">
      <c r="A31" s="60" t="s">
        <v>27</v>
      </c>
      <c r="B31" s="61"/>
      <c r="C31" s="61"/>
      <c r="D31" s="61"/>
      <c r="E31" s="61"/>
      <c r="F31" s="61"/>
      <c r="G31" s="61"/>
      <c r="H31" s="61"/>
      <c r="I31" s="61"/>
      <c r="J31" s="62"/>
    </row>
    <row r="32" spans="1:11" ht="15.75" x14ac:dyDescent="0.25">
      <c r="A32" s="63" t="s">
        <v>28</v>
      </c>
      <c r="B32" s="64"/>
      <c r="C32" s="64"/>
      <c r="D32" s="64"/>
      <c r="E32" s="64"/>
      <c r="F32" s="64"/>
      <c r="G32" s="64"/>
      <c r="H32" s="64"/>
      <c r="I32" s="64"/>
      <c r="J32" s="65"/>
      <c r="K32" s="1"/>
    </row>
    <row r="33" spans="1:11" x14ac:dyDescent="0.25">
      <c r="A33" s="25" t="s">
        <v>29</v>
      </c>
      <c r="B33" s="70" t="s">
        <v>63</v>
      </c>
      <c r="C33" s="70"/>
      <c r="D33" s="70"/>
      <c r="E33" s="70"/>
      <c r="F33" s="70"/>
      <c r="G33" s="70"/>
      <c r="H33" s="70"/>
      <c r="I33" s="70"/>
      <c r="J33" s="71"/>
    </row>
    <row r="34" spans="1:11" ht="30" x14ac:dyDescent="0.25">
      <c r="A34" s="25" t="s">
        <v>30</v>
      </c>
      <c r="B34" s="70" t="s">
        <v>64</v>
      </c>
      <c r="C34" s="70"/>
      <c r="D34" s="70"/>
      <c r="E34" s="70"/>
      <c r="F34" s="70"/>
      <c r="G34" s="70"/>
      <c r="H34" s="70"/>
      <c r="I34" s="70"/>
      <c r="J34" s="71"/>
    </row>
    <row r="35" spans="1:11" ht="80.25" customHeight="1" x14ac:dyDescent="0.25">
      <c r="A35" s="25" t="s">
        <v>31</v>
      </c>
      <c r="B35" s="70" t="s">
        <v>79</v>
      </c>
      <c r="C35" s="70"/>
      <c r="D35" s="70"/>
      <c r="E35" s="70"/>
      <c r="F35" s="70"/>
      <c r="G35" s="70"/>
      <c r="H35" s="70"/>
      <c r="I35" s="70"/>
      <c r="J35" s="71"/>
    </row>
    <row r="36" spans="1:11" ht="62.25" customHeight="1" x14ac:dyDescent="0.25">
      <c r="A36" s="25" t="s">
        <v>32</v>
      </c>
      <c r="B36" s="70" t="s">
        <v>80</v>
      </c>
      <c r="C36" s="70"/>
      <c r="D36" s="70"/>
      <c r="E36" s="70"/>
      <c r="F36" s="70"/>
      <c r="G36" s="70"/>
      <c r="H36" s="70"/>
      <c r="I36" s="70"/>
      <c r="J36" s="71"/>
    </row>
    <row r="37" spans="1:11" ht="15.75" x14ac:dyDescent="0.25">
      <c r="A37" s="60" t="s">
        <v>33</v>
      </c>
      <c r="B37" s="61"/>
      <c r="C37" s="61"/>
      <c r="D37" s="61"/>
      <c r="E37" s="61"/>
      <c r="F37" s="61"/>
      <c r="G37" s="61"/>
      <c r="H37" s="61"/>
      <c r="I37" s="61"/>
      <c r="J37" s="62"/>
    </row>
    <row r="38" spans="1:11" ht="15.75" x14ac:dyDescent="0.25">
      <c r="A38" s="88" t="s">
        <v>34</v>
      </c>
      <c r="B38" s="89"/>
      <c r="C38" s="89"/>
      <c r="D38" s="89"/>
      <c r="E38" s="89"/>
      <c r="F38" s="89"/>
      <c r="G38" s="89"/>
      <c r="H38" s="89"/>
      <c r="I38" s="89"/>
      <c r="J38" s="90"/>
      <c r="K38" s="1"/>
    </row>
    <row r="39" spans="1:11" ht="27.75" customHeight="1" x14ac:dyDescent="0.25">
      <c r="A39" s="91" t="s">
        <v>40</v>
      </c>
      <c r="B39" s="92"/>
      <c r="C39" s="92"/>
      <c r="D39" s="92"/>
      <c r="E39" s="92"/>
      <c r="F39" s="92"/>
      <c r="G39" s="92"/>
      <c r="H39" s="92"/>
      <c r="I39" s="92"/>
      <c r="J39" s="93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94" t="s">
        <v>41</v>
      </c>
      <c r="B41" s="94"/>
      <c r="C41" s="94"/>
      <c r="D41" s="94"/>
      <c r="E41" s="94"/>
      <c r="F41" s="94"/>
      <c r="G41" s="94"/>
      <c r="H41" s="94"/>
      <c r="I41" s="94"/>
      <c r="J41" s="94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3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fitToHeight="0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Licencia de conducir</vt:lpstr>
      <vt:lpstr> Inspección técnica vehicular</vt:lpstr>
      <vt:lpstr>Permisos de Tran 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Cecilia Guzman</cp:lastModifiedBy>
  <cp:lastPrinted>2022-02-21T18:24:21Z</cp:lastPrinted>
  <dcterms:created xsi:type="dcterms:W3CDTF">2021-03-22T15:50:10Z</dcterms:created>
  <dcterms:modified xsi:type="dcterms:W3CDTF">2025-03-28T18:06:37Z</dcterms:modified>
</cp:coreProperties>
</file>