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16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(3)'!$C$1:$E$63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14" i="7" l="1"/>
  <c r="E41" i="7" l="1"/>
  <c r="E35" i="7" l="1"/>
  <c r="E44" i="7" s="1"/>
  <c r="E21" i="7" l="1"/>
  <c r="E27" i="7" s="1"/>
  <c r="E47" i="7" s="1"/>
  <c r="E49" i="7" l="1"/>
  <c r="E51" i="7" s="1"/>
</calcChain>
</file>

<file path=xl/comments1.xml><?xml version="1.0" encoding="utf-8"?>
<comments xmlns="http://schemas.openxmlformats.org/spreadsheetml/2006/main">
  <authors>
    <author>Euris Perez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<sst xmlns="http://schemas.openxmlformats.org/spreadsheetml/2006/main" count="43" uniqueCount="40">
  <si>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</si>
  <si>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</si>
  <si>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</si>
  <si>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</si>
  <si>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</si>
  <si>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</si>
  <si>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</si>
  <si>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</si>
  <si>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</si>
  <si>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</si>
  <si>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</si>
  <si>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</si>
  <si>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</si>
  <si>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</si>
  <si>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</si>
  <si>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</si>
  <si>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</si>
  <si>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</si>
  <si>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</si>
  <si>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</si>
  <si>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</si>
  <si>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</si>
  <si>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</si>
  <si>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</si>
  <si>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</si>
  <si>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</si>
  <si>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</si>
  <si>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</si>
  <si>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</si>
  <si>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</si>
  <si>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</si>
  <si>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</si>
  <si>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</si>
  <si>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</si>
  <si>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</si>
  <si>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</si>
  <si>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</si>
  <si>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</si>
  <si>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 xml:space="preserve">Pagos Anticipados </t>
  </si>
  <si>
    <t>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</si>
</sst>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6"/>
  <sheetViews>
    <sheetView tabSelected="1" topLeftCell="C1" zoomScaleNormal="100" zoomScaleSheetLayoutView="100" workbookViewId="0">
      <selection activeCell="I44" sqref="I44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 t="s">
        <v>34</v>
      </c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39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987345061.61000001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10">
        <v>1626021994.96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20158473.23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5" x14ac:dyDescent="0.25">
      <c r="C13" s="7" t="s">
        <v>38</v>
      </c>
      <c r="D13" s="8"/>
      <c r="E13" s="10">
        <v>1852147.7</v>
      </c>
      <c r="G13" s="49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9.5" customHeight="1" x14ac:dyDescent="0.2">
      <c r="C14" s="11" t="s">
        <v>6</v>
      </c>
      <c r="D14" s="12"/>
      <c r="E14" s="13">
        <f>SUM(E10:E13)</f>
        <v>2635377677.5</v>
      </c>
      <c r="G14" s="48"/>
      <c r="H14" s="47"/>
      <c r="I14" s="47"/>
      <c r="J14" s="47"/>
      <c r="K14" s="47"/>
      <c r="L14" s="47"/>
      <c r="M14" s="48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1.25" customHeight="1" x14ac:dyDescent="0.2">
      <c r="C16" s="6"/>
      <c r="D16" s="14"/>
      <c r="E16" s="14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3:17" ht="16.5" x14ac:dyDescent="0.2">
      <c r="C17" s="4" t="s">
        <v>7</v>
      </c>
      <c r="D17" s="15"/>
      <c r="E17" s="16"/>
      <c r="G17" s="47"/>
      <c r="H17" s="47"/>
      <c r="I17" s="47"/>
      <c r="J17" s="47"/>
      <c r="K17" s="47"/>
      <c r="L17" s="47"/>
      <c r="M17" s="48"/>
      <c r="N17" s="47"/>
      <c r="O17" s="47"/>
      <c r="P17" s="47"/>
      <c r="Q17" s="47"/>
    </row>
    <row r="18" spans="3:17" ht="15" x14ac:dyDescent="0.25">
      <c r="C18" s="7" t="s">
        <v>8</v>
      </c>
      <c r="D18" s="8"/>
      <c r="E18" s="9">
        <v>185464493.84</v>
      </c>
      <c r="F18" s="42"/>
      <c r="G18" s="48"/>
      <c r="H18" s="47"/>
      <c r="I18" s="47"/>
      <c r="J18" s="47"/>
      <c r="K18" s="47"/>
      <c r="L18" s="47"/>
      <c r="M18" s="47"/>
      <c r="N18" s="47"/>
      <c r="O18" s="47"/>
      <c r="P18" s="48"/>
      <c r="Q18" s="47"/>
    </row>
    <row r="19" spans="3:17" ht="15.75" hidden="1" customHeight="1" x14ac:dyDescent="0.25">
      <c r="C19" s="7" t="s">
        <v>9</v>
      </c>
      <c r="D19" s="8"/>
      <c r="E19" s="1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14.25" customHeight="1" x14ac:dyDescent="0.25">
      <c r="C20" s="7" t="s">
        <v>10</v>
      </c>
      <c r="D20" s="8"/>
      <c r="E20" s="17">
        <v>29863615.920000002</v>
      </c>
      <c r="F20" t="s">
        <v>37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3:17" ht="24" customHeight="1" x14ac:dyDescent="0.2">
      <c r="C21" s="11" t="s">
        <v>11</v>
      </c>
      <c r="D21" s="12"/>
      <c r="E21" s="13">
        <f>SUM(E18:E20)</f>
        <v>215328109.75999999</v>
      </c>
      <c r="G21" s="49"/>
      <c r="H21" s="47"/>
      <c r="I21" s="47" t="s">
        <v>34</v>
      </c>
      <c r="J21" s="47"/>
      <c r="K21" s="47"/>
      <c r="L21" s="47"/>
      <c r="M21" s="47"/>
      <c r="N21" s="47"/>
      <c r="O21" s="47"/>
      <c r="P21" s="48"/>
      <c r="Q21" s="47"/>
    </row>
    <row r="22" spans="3:17" ht="8.25" customHeight="1" x14ac:dyDescent="0.2">
      <c r="C22" s="6"/>
      <c r="D22" s="5"/>
      <c r="E22" s="5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34.5" hidden="1" customHeight="1" x14ac:dyDescent="0.25">
      <c r="C23" s="38" t="s">
        <v>29</v>
      </c>
      <c r="D23" s="15"/>
      <c r="E23" s="17">
        <v>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3:17" ht="10.5" hidden="1" customHeight="1" x14ac:dyDescent="0.25">
      <c r="C24" s="36"/>
      <c r="D24" s="15"/>
      <c r="E24" s="10"/>
      <c r="G24" s="51"/>
      <c r="H24" s="47"/>
      <c r="I24" s="48"/>
      <c r="J24" s="47"/>
      <c r="K24" s="47"/>
      <c r="L24" s="47"/>
      <c r="M24" s="47"/>
      <c r="N24" s="47"/>
      <c r="O24" s="47"/>
      <c r="P24" s="47"/>
      <c r="Q24" s="47"/>
    </row>
    <row r="25" spans="3:17" ht="16.5" hidden="1" x14ac:dyDescent="0.25">
      <c r="C25" s="36" t="s">
        <v>30</v>
      </c>
      <c r="D25" s="15"/>
      <c r="E25" s="17"/>
      <c r="G25" s="47"/>
      <c r="H25" s="47"/>
      <c r="I25" s="47"/>
      <c r="J25" s="47"/>
      <c r="K25" s="47"/>
      <c r="L25" s="47"/>
      <c r="M25" s="49"/>
      <c r="N25" s="47"/>
      <c r="O25" s="47"/>
      <c r="P25" s="48"/>
      <c r="Q25" s="47"/>
    </row>
    <row r="26" spans="3:17" ht="14.25" customHeight="1" x14ac:dyDescent="0.2">
      <c r="C26" s="18"/>
      <c r="D26" s="15"/>
      <c r="E26" s="15"/>
      <c r="G26" s="47"/>
      <c r="H26" s="47"/>
      <c r="I26" s="47"/>
      <c r="J26" s="47"/>
      <c r="K26" s="47"/>
      <c r="L26" s="47"/>
      <c r="M26" s="49"/>
      <c r="N26" s="47"/>
      <c r="O26" s="47"/>
      <c r="P26" s="47"/>
      <c r="Q26" s="47"/>
    </row>
    <row r="27" spans="3:17" ht="17.25" thickBot="1" x14ac:dyDescent="0.25">
      <c r="C27" s="4" t="s">
        <v>12</v>
      </c>
      <c r="D27" s="5"/>
      <c r="E27" s="19">
        <f>+E14+E21+E25</f>
        <v>2850705787.2600002</v>
      </c>
      <c r="G27" s="47"/>
      <c r="H27" s="47"/>
      <c r="I27" s="47"/>
      <c r="J27" s="47"/>
      <c r="K27" s="47"/>
      <c r="L27" s="47"/>
      <c r="M27" s="52"/>
      <c r="N27" s="47"/>
      <c r="O27" s="47"/>
      <c r="P27" s="47"/>
      <c r="Q27" s="47"/>
    </row>
    <row r="28" spans="3:17" ht="17.25" thickTop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1.25" customHeight="1" x14ac:dyDescent="0.2">
      <c r="C29" s="20"/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6.5" x14ac:dyDescent="0.2">
      <c r="C30" s="22" t="s">
        <v>13</v>
      </c>
      <c r="D30" s="21"/>
      <c r="E30" s="21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3:17" ht="15" x14ac:dyDescent="0.25">
      <c r="C31" s="7" t="s">
        <v>14</v>
      </c>
      <c r="D31" s="8"/>
      <c r="E31" s="23">
        <v>426713691.35000002</v>
      </c>
      <c r="G31" s="47"/>
      <c r="H31" s="47"/>
      <c r="I31" s="48"/>
      <c r="J31" s="47"/>
      <c r="K31" s="51"/>
      <c r="L31" s="47"/>
      <c r="M31" s="47"/>
      <c r="N31" s="47"/>
      <c r="O31" s="47"/>
      <c r="P31" s="47"/>
      <c r="Q31" s="47"/>
    </row>
    <row r="32" spans="3:17" ht="15" x14ac:dyDescent="0.25">
      <c r="C32" s="7" t="s">
        <v>15</v>
      </c>
      <c r="D32" s="8"/>
      <c r="E32" s="24">
        <v>25410549.140000001</v>
      </c>
      <c r="G32" s="47"/>
      <c r="H32" s="47"/>
      <c r="I32" s="48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27</v>
      </c>
      <c r="D33" s="8"/>
      <c r="E33" s="37">
        <v>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12" hidden="1" customHeight="1" x14ac:dyDescent="0.25">
      <c r="C34" s="7" t="s">
        <v>36</v>
      </c>
      <c r="D34" s="8"/>
      <c r="E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3:17" ht="21" customHeight="1" x14ac:dyDescent="0.2">
      <c r="C35" s="11" t="s">
        <v>16</v>
      </c>
      <c r="D35" s="12"/>
      <c r="E35" s="25">
        <f>SUM(E31:E34)</f>
        <v>452124240.49000001</v>
      </c>
      <c r="F35" t="s">
        <v>34</v>
      </c>
      <c r="G35" s="47"/>
      <c r="H35" s="47"/>
      <c r="I35" s="48"/>
      <c r="J35" s="47"/>
      <c r="K35" s="47"/>
      <c r="L35" s="47"/>
      <c r="M35" s="47"/>
      <c r="N35" s="47"/>
      <c r="O35" s="47"/>
      <c r="P35" s="47"/>
      <c r="Q35" s="47"/>
    </row>
    <row r="36" spans="3:17" ht="7.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5.25" customHeight="1" x14ac:dyDescent="0.2">
      <c r="C37" s="11"/>
      <c r="D37" s="12"/>
      <c r="E37" s="1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23.25" hidden="1" customHeight="1" x14ac:dyDescent="0.25">
      <c r="C38" s="26" t="s">
        <v>17</v>
      </c>
      <c r="D38" s="26"/>
      <c r="E38" s="2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2.75" hidden="1" customHeight="1" x14ac:dyDescent="0.25">
      <c r="C39" s="7" t="s">
        <v>18</v>
      </c>
      <c r="D39" s="8" t="s">
        <v>19</v>
      </c>
      <c r="E39" s="24" t="e">
        <v>#REF!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7.25" customHeight="1" x14ac:dyDescent="0.25">
      <c r="C40" s="7" t="s">
        <v>32</v>
      </c>
      <c r="D40" s="8"/>
      <c r="E40" s="37"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19.5" customHeight="1" x14ac:dyDescent="0.25">
      <c r="C41" s="11" t="s">
        <v>31</v>
      </c>
      <c r="D41" s="8"/>
      <c r="E41" s="25">
        <f>SUM(E40)</f>
        <v>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9.75" customHeight="1" x14ac:dyDescent="0.25">
      <c r="C42" s="7"/>
      <c r="D42" s="8"/>
      <c r="E42" s="24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6.5" customHeight="1" x14ac:dyDescent="0.25">
      <c r="C43" s="11" t="s">
        <v>20</v>
      </c>
      <c r="D43" s="7"/>
      <c r="E43" s="1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" thickBot="1" x14ac:dyDescent="0.25">
      <c r="C44" s="22" t="s">
        <v>21</v>
      </c>
      <c r="D44" s="11"/>
      <c r="E44" s="19">
        <f>+E35+E41</f>
        <v>452124240.49000001</v>
      </c>
      <c r="F44" s="53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5.75" customHeight="1" thickTop="1" x14ac:dyDescent="0.2">
      <c r="C45" s="28"/>
      <c r="D45" s="14"/>
      <c r="E45" s="14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6.5" x14ac:dyDescent="0.2">
      <c r="C46" s="22" t="s">
        <v>22</v>
      </c>
      <c r="D46" s="21"/>
      <c r="E46" s="21"/>
      <c r="G46" s="48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5" x14ac:dyDescent="0.25">
      <c r="C47" s="29" t="s">
        <v>26</v>
      </c>
      <c r="D47" s="7"/>
      <c r="E47" s="23">
        <f>+E27-E44</f>
        <v>2398581546.7700005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1.25" hidden="1" customHeight="1" x14ac:dyDescent="0.25">
      <c r="C48" s="30" t="s">
        <v>23</v>
      </c>
      <c r="D48" s="7"/>
      <c r="E48" s="31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5.75" thickBot="1" x14ac:dyDescent="0.3">
      <c r="C49" s="22" t="s">
        <v>24</v>
      </c>
      <c r="D49" s="11"/>
      <c r="E49" s="39">
        <f>SUM(E47:E48)</f>
        <v>2398581546.7700005</v>
      </c>
      <c r="F49" s="57"/>
      <c r="G49" s="50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Top="1" x14ac:dyDescent="0.2">
      <c r="C50" s="2"/>
      <c r="D50" s="32"/>
      <c r="E50" s="32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Bot="1" x14ac:dyDescent="0.25">
      <c r="C51" s="33" t="s">
        <v>25</v>
      </c>
      <c r="D51" s="21"/>
      <c r="E51" s="19">
        <f>+E44+E49</f>
        <v>2850705787.2600002</v>
      </c>
      <c r="F51" s="42"/>
      <c r="G51" s="48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ht="17.25" thickTop="1" x14ac:dyDescent="0.2">
      <c r="C52" s="6"/>
      <c r="D52" s="5"/>
      <c r="E52" s="5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34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41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C56" s="34"/>
      <c r="D56" s="34"/>
      <c r="E56" s="34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x14ac:dyDescent="0.2"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ht="14.25" x14ac:dyDescent="0.2">
      <c r="C60" s="54" t="s">
        <v>35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x14ac:dyDescent="0.2">
      <c r="C61" s="56" t="s">
        <v>33</v>
      </c>
      <c r="E61" s="42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ht="15.75" x14ac:dyDescent="0.25">
      <c r="C62" s="55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17" x14ac:dyDescent="0.2"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5:17" ht="16.5" x14ac:dyDescent="0.2">
      <c r="E66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2024-03-20T13:09:08Z</cp:lastPrinted>
  <dcterms:created xsi:type="dcterms:W3CDTF">2014-11-07T17:15:31Z</dcterms:created>
  <dcterms:modified xsi:type="dcterms:W3CDTF">2024-03-20T14:11:25Z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