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8.1.8\Acceso a la Informacion\PORTAL TRANSPARENCIA\2023\Finanzas\Finanzas\Estados Financieros\Estados financieros - julio-diciembre 2023\"/>
    </mc:Choice>
  </mc:AlternateContent>
  <bookViews>
    <workbookView xWindow="0" yWindow="0" windowWidth="28800" windowHeight="1221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E28" i="1"/>
  <c r="F27" i="1"/>
  <c r="E27" i="1"/>
  <c r="F26" i="1"/>
  <c r="E26" i="1"/>
  <c r="F25" i="1"/>
  <c r="E25" i="1"/>
  <c r="F24" i="1"/>
  <c r="E24" i="1"/>
  <c r="F23" i="1"/>
  <c r="E23" i="1"/>
  <c r="F22" i="1"/>
  <c r="E22" i="1"/>
  <c r="F21" i="1"/>
  <c r="E21" i="1"/>
  <c r="F20" i="1"/>
  <c r="E20" i="1"/>
  <c r="E19" i="1"/>
  <c r="D19" i="1"/>
  <c r="C19" i="1"/>
  <c r="F19" i="1" s="1"/>
  <c r="F18" i="1"/>
  <c r="E18" i="1"/>
  <c r="F17" i="1"/>
  <c r="E17" i="1"/>
  <c r="F16" i="1"/>
  <c r="E16" i="1"/>
  <c r="F15" i="1"/>
  <c r="E15" i="1"/>
  <c r="F14" i="1"/>
  <c r="E14" i="1"/>
  <c r="F13" i="1"/>
  <c r="E13" i="1"/>
  <c r="F12" i="1"/>
  <c r="E12" i="1"/>
  <c r="F11" i="1"/>
  <c r="E11" i="1"/>
  <c r="F10" i="1"/>
  <c r="E10" i="1"/>
  <c r="D9" i="1"/>
  <c r="D30" i="1" s="1"/>
  <c r="C9" i="1"/>
  <c r="F9" i="1" s="1"/>
  <c r="A1" i="1"/>
  <c r="C30" i="1" l="1"/>
  <c r="F30" i="1" s="1"/>
  <c r="E9" i="1"/>
  <c r="E30" i="1" l="1"/>
</calcChain>
</file>

<file path=xl/sharedStrings.xml><?xml version="1.0" encoding="utf-8"?>
<sst xmlns="http://schemas.openxmlformats.org/spreadsheetml/2006/main" count="58" uniqueCount="58">
  <si>
    <t xml:space="preserve">ESTADO DE COMPARACIÓN DE LOS IMPORTES PRESUPUESTADOS Y REALIZADOS </t>
  </si>
  <si>
    <t>PRESUPUESTO SOBRE LA BASE DE EFECTIVO</t>
  </si>
  <si>
    <t>(CLASIFICACIÓN DE INGRESOS Y GASTOS POR OBJETO)</t>
  </si>
  <si>
    <t>AL 31 DE DICIEMBRE DE 20223</t>
  </si>
  <si>
    <t>VALORES EN RD$</t>
  </si>
  <si>
    <t>.</t>
  </si>
  <si>
    <t>Concepto</t>
  </si>
  <si>
    <t>Presupuesto Reformado 
(A)</t>
  </si>
  <si>
    <t>Presupuesto Ejecutado
(B)</t>
  </si>
  <si>
    <t>% Variación Ejecución 
(C=B/A)</t>
  </si>
  <si>
    <t>Variación Absoluta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</si>
  <si>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</si>
  <si>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</si>
  <si>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</si>
  <si>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</si>
  <si>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</si>
  <si>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</si>
  <si>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</si>
  <si>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</si>
  <si>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</si>
  <si>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</si>
  <si>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</si>
  <si>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</si>
  <si>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</si>
  <si>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</si>
  <si>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</si>
  <si>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</si>
  <si>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</si>
  <si>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</si>
  <si>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</si>
  <si>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Gastos financieros</t>
  </si>
  <si>
    <t>1-2</t>
  </si>
  <si>
    <r>
      <rPr>
        <b/>
        <sz val="11"/>
        <color indexed="63"/>
        <rFont val="Arial"/>
        <family val="2"/>
      </rPr>
      <t>Resultado financiero (1-2)</t>
    </r>
  </si>
  <si>
    <t xml:space="preserve">        Randolfo Rijo Gomez</t>
  </si>
  <si>
    <t>Henrry Vargas Santos</t>
  </si>
  <si>
    <t>Coronel Piloto, E.R.D.</t>
  </si>
  <si>
    <t>Mayor, E.R.D. (DEM)</t>
  </si>
  <si>
    <t xml:space="preserve">       Director Ejecutivo (Interino)</t>
  </si>
  <si>
    <t>Director Administrativo y Financiero (Interino)</t>
  </si>
  <si>
    <t xml:space="preserve">          Niurka Caraballo</t>
  </si>
  <si>
    <t xml:space="preserve">                        Benigno A. Barias</t>
  </si>
  <si>
    <t xml:space="preserve">         Encargada Financiera</t>
  </si>
  <si>
    <t xml:space="preserve">               Enc. Departamento Contabilidad</t>
  </si>
  <si>
    <t>Notas explicativas Estado de Comparación de los Importes Presupuestados y Realizado</t>
  </si>
  <si>
    <t>a) Presupuesto.</t>
  </si>
  <si>
    <t xml:space="preserve">La Ley Orgánica de Presupuesto para el Sector Publico No.423-06, del 17 de noviembre 2006, en su Artículo No.9, indica que se consideran integrante del Sistema de Presupuesto y son responsables del cumplimiento de esta Ley, sus reglamentaciones y las normas técnicas que emita la Dirección General de Presupuesto, todas las unidades que desarrollen funciones presupuestarias en cada uno de los organismos de Sector Público, las que deberán cumplir y hacer cumplir las políticas, normas, instructivos, procedimientos y metodologías que se establezcan en materias presupuestarias. El Artículo No.15 de la ley establece que los presupuestos de los organismos públicos deberán comprender y desarrollar todos los ingresos y gastos, las que figurarán por separados en sus montos íntegros sin compensación entre sí. </t>
  </si>
  <si>
    <t>Los presupuestos de ingresos comprenderán las entradas estimadas originadas por los impuestos, tasa, ventas de bienes y servicios, donaciones en efectivos o en especies, venta ocasional de activos físicos, así como cualquier otro producto de las actividades que realizan los organismos, que originen una modificación cuantitativa y/o cualitativa del patrimonio, con excepción de las fuentes de financiamientos, como son las disminuciones de activos financieros, los desembolsos en efectivo o en especie de préstamos que se reciban, los ingresos que generen la colocación de títulos o bonos de deuda pública.</t>
  </si>
  <si>
    <t>Los presupuestos de gastos comprenderán todas las transacciones económicas–financieras imputadas a gastos corrientes y de capital, que originen una modificación cuantitativa y/o cualitativa de patrimonio, excepto amortizaciones de la deuda pública interna o externa y cualquier otra disminución de pasivos financieros.</t>
  </si>
  <si>
    <t>Los presupuestos de los organismos públicos deberán mostrar los resultados económicos y financieros. El resultado económico surge de la diferencia entre los ingresos corrientes y gastos corrientes. El resultado financiero surge de adicionar el resultado de la cuenta capital, al resultado económico. El resultado de la cuenta de capital es la diferencia entre los ingresos de capital y los gastos de capital.</t>
  </si>
  <si>
    <t>El Artículo 19: Establece que el ejercicio presupuestario de los organismos que integran el Sector Público no financiero comenzará el primero (1) de enero y terminará el treinta y uno (31) de diciembre de cada año.</t>
  </si>
  <si>
    <t>En los presupuestos de las instituciones no se incluiran las amortizaciones y depreciaciones de los activos y las provisiones que se constituyan durante el ejercicio presupuestario según lo estable el Artículo 26 de la referida Ley.</t>
  </si>
  <si>
    <t>El Artículo 27: Establece que, para la determinación de los resultados económicos y financieros del Gobierno Central, las Instituciones Descentralizadas y Autónomas no financieras e Instituciones Públicas de la Seguridad Social, se utilizará el método de ingreso percibido y los gastos devengados, en todas las etapas del ciclo presupuestario.</t>
  </si>
  <si>
    <t>Variación presupuestaria versus a ejecución del ingresos y gastos</t>
  </si>
  <si>
    <t>1) Ingresos corrientes.</t>
  </si>
  <si>
    <t>Al corte de Diciembre los ingresos ejecutados ascienden a 2,239 millones un 86% de lo ejecutado.</t>
  </si>
  <si>
    <t>Se observa que al mes de Diciembre ha ingresado la suma de 1,515 millones equivalente al 70% de los ingresos presupuestados por contraprestaciones.</t>
  </si>
  <si>
    <t>2) Gastos corrientes</t>
  </si>
  <si>
    <t>Se observa que al mes de Diciembre  se ha ejecutado el 86% de los gastos corrientes de remuneraciones, lo que equivale a 865 millones de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</si>
</sst>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_ ;[Red]\(#,##0.00\)"/>
    <numFmt numFmtId="165" formatCode="###0;###0"/>
    <numFmt numFmtId="166" formatCode="###0.0;###0.0"/>
    <numFmt numFmtId="167" formatCode="#,##0;[Red]\(#,##0\)"/>
    <numFmt numFmtId="168" formatCode="#,##0_ ;[Red]\(#,##0\)"/>
  </numFmts>
  <fonts count="18" x14ac:knownFonts="1">
    <font>
      <sz val="11"/>
      <color theme="1"/>
      <name val="Calibri"/>
      <family val="2"/>
      <scheme val="minor"/>
    </font>
    <font>
      <sz val="11"/>
      <color theme="1"/>
      <name val="Calibri"/>
      <family val="2"/>
      <scheme val="minor"/>
    </font>
    <font>
      <b/>
      <sz val="14"/>
      <color indexed="8"/>
      <name val="Times New Roman"/>
      <family val="1"/>
    </font>
    <font>
      <sz val="10"/>
      <color indexed="63"/>
      <name val="Times New Roman"/>
      <family val="1"/>
    </font>
    <font>
      <sz val="10"/>
      <color indexed="8"/>
      <name val="Times New Roman"/>
      <family val="1"/>
    </font>
    <font>
      <sz val="9"/>
      <color indexed="8"/>
      <name val="Times New Roman"/>
      <family val="1"/>
    </font>
    <font>
      <b/>
      <sz val="11"/>
      <color indexed="8"/>
      <name val="Arial"/>
      <family val="2"/>
    </font>
    <font>
      <b/>
      <sz val="10"/>
      <name val="Century Gothic"/>
      <family val="2"/>
    </font>
    <font>
      <b/>
      <sz val="11"/>
      <name val="Arial"/>
      <family val="2"/>
    </font>
    <font>
      <sz val="11"/>
      <color indexed="8"/>
      <name val="Arial"/>
      <family val="2"/>
    </font>
    <font>
      <sz val="9"/>
      <name val="Arial"/>
      <family val="2"/>
    </font>
    <font>
      <b/>
      <sz val="9"/>
      <name val="Arial"/>
      <family val="2"/>
    </font>
    <font>
      <sz val="10"/>
      <name val="Arial"/>
      <family val="2"/>
    </font>
    <font>
      <b/>
      <sz val="10"/>
      <name val="Arial"/>
      <family val="2"/>
    </font>
    <font>
      <b/>
      <sz val="11"/>
      <color indexed="63"/>
      <name val="Arial"/>
      <family val="2"/>
    </font>
    <font>
      <b/>
      <sz val="11"/>
      <color rgb="FF002060"/>
      <name val="Times New Roman"/>
      <family val="1"/>
    </font>
    <font>
      <sz val="11"/>
      <color rgb="FF002060"/>
      <name val="Times New Roman"/>
      <family val="1"/>
    </font>
    <font>
      <sz val="10"/>
      <color rgb="FF132F51"/>
      <name val="Arial"/>
      <family val="2"/>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
    <border>
      <left/>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0" borderId="0" xfId="0" applyFont="1" applyAlignme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Border="1" applyAlignment="1">
      <alignment vertical="top"/>
    </xf>
    <xf numFmtId="9" fontId="6" fillId="0" borderId="0" xfId="2" applyFont="1" applyBorder="1" applyAlignment="1">
      <alignment vertical="top"/>
    </xf>
    <xf numFmtId="43" fontId="6" fillId="0" borderId="0" xfId="1" applyFont="1" applyBorder="1" applyAlignment="1">
      <alignment vertical="top"/>
    </xf>
    <xf numFmtId="0" fontId="0" fillId="2" borderId="0" xfId="0" applyFill="1"/>
    <xf numFmtId="0" fontId="7" fillId="2" borderId="0" xfId="0" applyFont="1" applyFill="1" applyBorder="1" applyAlignment="1">
      <alignment horizontal="center" vertical="center" wrapText="1"/>
    </xf>
    <xf numFmtId="165" fontId="6" fillId="0" borderId="0" xfId="0" applyNumberFormat="1" applyFont="1" applyFill="1" applyBorder="1" applyAlignment="1">
      <alignment horizontal="left" wrapText="1"/>
    </xf>
    <xf numFmtId="0" fontId="8" fillId="0" borderId="1" xfId="0" applyFont="1" applyFill="1" applyBorder="1" applyAlignment="1">
      <alignment horizontal="left" wrapText="1"/>
    </xf>
    <xf numFmtId="43" fontId="8" fillId="0" borderId="0" xfId="1" applyFont="1" applyFill="1" applyBorder="1" applyAlignment="1">
      <alignment horizontal="right" wrapText="1"/>
    </xf>
    <xf numFmtId="9" fontId="8" fillId="0" borderId="0" xfId="2" applyFont="1" applyFill="1" applyBorder="1" applyAlignment="1">
      <alignment horizontal="center" wrapText="1"/>
    </xf>
    <xf numFmtId="166" fontId="9" fillId="0" borderId="0"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43" fontId="10" fillId="0" borderId="0" xfId="1" applyFont="1" applyFill="1" applyBorder="1" applyAlignment="1">
      <alignment horizontal="right" vertical="center" wrapText="1"/>
    </xf>
    <xf numFmtId="9" fontId="10" fillId="0" borderId="0" xfId="2" applyFont="1" applyFill="1" applyBorder="1" applyAlignment="1">
      <alignment horizontal="center" vertical="center" wrapText="1"/>
    </xf>
    <xf numFmtId="43" fontId="11" fillId="0" borderId="0" xfId="1" applyFont="1" applyFill="1" applyBorder="1" applyAlignment="1">
      <alignment horizontal="right" vertical="center" wrapText="1"/>
    </xf>
    <xf numFmtId="9" fontId="11" fillId="0" borderId="0" xfId="2" applyFont="1" applyFill="1" applyBorder="1" applyAlignment="1">
      <alignment horizontal="center" vertical="center" wrapText="1"/>
    </xf>
    <xf numFmtId="0" fontId="12" fillId="0" borderId="0" xfId="0" applyFont="1"/>
    <xf numFmtId="164" fontId="12" fillId="0" borderId="0" xfId="0" applyNumberFormat="1" applyFont="1"/>
    <xf numFmtId="0" fontId="0" fillId="0" borderId="0" xfId="0" applyBorder="1"/>
    <xf numFmtId="43" fontId="10" fillId="3" borderId="0" xfId="1" applyFont="1" applyFill="1" applyBorder="1" applyAlignment="1">
      <alignment horizontal="right" vertical="center" wrapText="1"/>
    </xf>
    <xf numFmtId="167" fontId="13" fillId="0" borderId="0" xfId="0" applyNumberFormat="1" applyFont="1" applyFill="1" applyBorder="1"/>
    <xf numFmtId="0" fontId="0" fillId="0" borderId="1" xfId="0" applyFill="1" applyBorder="1" applyAlignment="1">
      <alignment vertical="center"/>
    </xf>
    <xf numFmtId="43" fontId="0" fillId="0" borderId="0" xfId="1" applyFont="1" applyFill="1" applyBorder="1" applyAlignment="1">
      <alignment horizontal="right" vertical="center"/>
    </xf>
    <xf numFmtId="43" fontId="12" fillId="0" borderId="0" xfId="1" applyFont="1" applyFill="1" applyBorder="1" applyAlignment="1">
      <alignment horizontal="right" vertical="center"/>
    </xf>
    <xf numFmtId="9" fontId="0" fillId="0" borderId="0" xfId="2" applyFont="1" applyFill="1" applyBorder="1" applyAlignment="1">
      <alignment vertical="center"/>
    </xf>
    <xf numFmtId="164" fontId="0" fillId="0" borderId="0" xfId="0" applyNumberFormat="1"/>
    <xf numFmtId="49" fontId="6" fillId="0" borderId="0"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3" fontId="8" fillId="0" borderId="0" xfId="1" applyFont="1" applyFill="1" applyBorder="1" applyAlignment="1">
      <alignment horizontal="right" vertical="center" wrapText="1"/>
    </xf>
    <xf numFmtId="9" fontId="8" fillId="0" borderId="0" xfId="2" applyFont="1" applyFill="1" applyBorder="1" applyAlignment="1">
      <alignment horizontal="center" vertical="center" wrapText="1"/>
    </xf>
    <xf numFmtId="0" fontId="8" fillId="0" borderId="0" xfId="0" applyFont="1" applyFill="1" applyBorder="1" applyAlignment="1">
      <alignment horizontal="left" vertical="center" wrapText="1"/>
    </xf>
    <xf numFmtId="9" fontId="0" fillId="0" borderId="0" xfId="2" applyFont="1"/>
    <xf numFmtId="43" fontId="0" fillId="0" borderId="0" xfId="1" applyFont="1"/>
    <xf numFmtId="0" fontId="15" fillId="0" borderId="0" xfId="0" applyFont="1" applyAlignment="1">
      <alignment horizontal="left" vertical="center"/>
    </xf>
    <xf numFmtId="0" fontId="15" fillId="0" borderId="0" xfId="0" applyFont="1" applyAlignment="1">
      <alignment horizontal="center" vertical="center"/>
    </xf>
    <xf numFmtId="0" fontId="0" fillId="0" borderId="0" xfId="0" applyFill="1" applyBorder="1"/>
    <xf numFmtId="168" fontId="13" fillId="0" borderId="0" xfId="1" applyNumberFormat="1" applyFont="1" applyFill="1" applyBorder="1"/>
    <xf numFmtId="168" fontId="12" fillId="0" borderId="0" xfId="1" applyNumberFormat="1" applyFont="1" applyFill="1" applyBorder="1"/>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xf numFmtId="0" fontId="17" fillId="0" borderId="0" xfId="0" applyFont="1" applyFill="1" applyBorder="1" applyAlignment="1">
      <alignment horizontal="left"/>
    </xf>
    <xf numFmtId="0" fontId="15" fillId="0" borderId="0" xfId="0" applyFont="1"/>
    <xf numFmtId="0" fontId="13" fillId="0" borderId="0" xfId="0" applyFont="1"/>
    <xf numFmtId="0" fontId="12" fillId="0" borderId="0" xfId="0" applyFont="1" applyAlignment="1">
      <alignment horizontal="justify" wrapText="1"/>
    </xf>
    <xf numFmtId="0" fontId="0" fillId="0" borderId="0" xfId="0" applyAlignment="1">
      <alignment horizontal="justify"/>
    </xf>
    <xf numFmtId="0" fontId="16" fillId="0" borderId="0" xfId="0" applyFont="1" applyAlignment="1">
      <alignment horizontal="center"/>
    </xf>
    <xf numFmtId="0" fontId="17" fillId="0" borderId="0" xfId="0" applyFont="1" applyFill="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2" fillId="0" borderId="0" xfId="0" applyFont="1" applyAlignment="1">
      <alignment horizontal="justify" vertical="center" wrapText="1"/>
    </xf>
    <xf numFmtId="0" fontId="0" fillId="0" borderId="0" xfId="0" applyAlignment="1">
      <alignment horizontal="justify" vertical="center"/>
    </xf>
  </cellXfs>
  <cellStyles count="3">
    <cellStyle name="Millares" xfId="1" builtinId="3"/>
    <cellStyle name="Normal" xfId="0" builtinId="0"/>
    <cellStyle name="Porcentaje" xfId="2" builtinId="5"/>
  </cellStyles>
  <dxfs count="8">
    <dxf>
      <fill>
        <patternFill patternType="none">
          <fgColor indexed="64"/>
          <bgColor indexed="65"/>
        </patternFill>
      </fill>
      <alignment vertical="center" textRotation="0" indent="0" justifyLastLine="0" shrinkToFit="0" readingOrder="0"/>
    </dxf>
    <dxf>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rgb="FF000000"/>
        <name val="Arial"/>
        <scheme val="none"/>
      </font>
      <numFmt numFmtId="166" formatCode="###0.0;###0.0"/>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vertical="center" textRotation="0" indent="0" justifyLastLine="0" shrinkToFit="0" readingOrder="0"/>
    </dxf>
    <dxf>
      <font>
        <b/>
        <i val="0"/>
        <strike val="0"/>
        <condense val="0"/>
        <extend val="0"/>
        <outline val="0"/>
        <shadow val="0"/>
        <u val="none"/>
        <vertAlign val="baseline"/>
        <sz val="10"/>
        <color auto="1"/>
        <name val="Century Gothic"/>
        <scheme val="none"/>
      </font>
      <fill>
        <patternFill patternType="solid">
          <fgColor indexed="64"/>
          <bgColor theme="9"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2</xdr:row>
      <xdr:rowOff>133350</xdr:rowOff>
    </xdr:from>
    <xdr:to>
      <xdr:col>3</xdr:col>
      <xdr:colOff>638175</xdr:colOff>
      <xdr:row>5</xdr:row>
      <xdr:rowOff>142875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138" r="29149" b="12921"/>
        <a:stretch>
          <a:fillRect/>
        </a:stretch>
      </xdr:blipFill>
      <xdr:spPr bwMode="auto">
        <a:xfrm>
          <a:off x="3152775" y="533400"/>
          <a:ext cx="723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552450</xdr:colOff>
      <xdr:row>33</xdr:row>
      <xdr:rowOff>171450</xdr:rowOff>
    </xdr:from>
    <xdr:to>
      <xdr:col>5</xdr:col>
      <xdr:colOff>504825</xdr:colOff>
      <xdr:row>34</xdr:row>
      <xdr:rowOff>0</xdr:rowOff>
    </xdr:to>
    <xdr:cxnSp macro="">
      <xdr:nvCxnSpPr>
        <xdr:cNvPr id="3" name="Conector recto 2"/>
        <xdr:cNvCxnSpPr/>
      </xdr:nvCxnSpPr>
      <xdr:spPr bwMode="auto">
        <a:xfrm>
          <a:off x="4114800" y="5915025"/>
          <a:ext cx="192405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114300</xdr:colOff>
      <xdr:row>39</xdr:row>
      <xdr:rowOff>171450</xdr:rowOff>
    </xdr:from>
    <xdr:to>
      <xdr:col>1</xdr:col>
      <xdr:colOff>2238375</xdr:colOff>
      <xdr:row>39</xdr:row>
      <xdr:rowOff>171450</xdr:rowOff>
    </xdr:to>
    <xdr:cxnSp macro="">
      <xdr:nvCxnSpPr>
        <xdr:cNvPr id="4" name="Conector recto 3"/>
        <xdr:cNvCxnSpPr/>
      </xdr:nvCxnSpPr>
      <xdr:spPr bwMode="auto">
        <a:xfrm>
          <a:off x="409575" y="7058025"/>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438150</xdr:colOff>
      <xdr:row>40</xdr:row>
      <xdr:rowOff>0</xdr:rowOff>
    </xdr:from>
    <xdr:to>
      <xdr:col>5</xdr:col>
      <xdr:colOff>923925</xdr:colOff>
      <xdr:row>40</xdr:row>
      <xdr:rowOff>9525</xdr:rowOff>
    </xdr:to>
    <xdr:cxnSp macro="">
      <xdr:nvCxnSpPr>
        <xdr:cNvPr id="5" name="Conector recto 4"/>
        <xdr:cNvCxnSpPr/>
      </xdr:nvCxnSpPr>
      <xdr:spPr bwMode="auto">
        <a:xfrm flipV="1">
          <a:off x="4000500" y="7077075"/>
          <a:ext cx="2457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34</xdr:row>
      <xdr:rowOff>9525</xdr:rowOff>
    </xdr:from>
    <xdr:to>
      <xdr:col>2</xdr:col>
      <xdr:colOff>66675</xdr:colOff>
      <xdr:row>34</xdr:row>
      <xdr:rowOff>19050</xdr:rowOff>
    </xdr:to>
    <xdr:cxnSp macro="">
      <xdr:nvCxnSpPr>
        <xdr:cNvPr id="6" name="Conector recto 5"/>
        <xdr:cNvCxnSpPr/>
      </xdr:nvCxnSpPr>
      <xdr:spPr bwMode="auto">
        <a:xfrm>
          <a:off x="295275" y="5943600"/>
          <a:ext cx="21621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xdr:colOff>
      <xdr:row>32</xdr:row>
      <xdr:rowOff>76201</xdr:rowOff>
    </xdr:from>
    <xdr:to>
      <xdr:col>2</xdr:col>
      <xdr:colOff>276225</xdr:colOff>
      <xdr:row>36</xdr:row>
      <xdr:rowOff>133351</xdr:rowOff>
    </xdr:to>
    <xdr:sp macro="" textlink="">
      <xdr:nvSpPr>
        <xdr:cNvPr id="7" name="Rectángulo 6"/>
        <xdr:cNvSpPr/>
      </xdr:nvSpPr>
      <xdr:spPr>
        <a:xfrm>
          <a:off x="142875" y="5629276"/>
          <a:ext cx="2524125" cy="819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3</xdr:col>
      <xdr:colOff>304800</xdr:colOff>
      <xdr:row>32</xdr:row>
      <xdr:rowOff>9526</xdr:rowOff>
    </xdr:from>
    <xdr:to>
      <xdr:col>5</xdr:col>
      <xdr:colOff>981075</xdr:colOff>
      <xdr:row>36</xdr:row>
      <xdr:rowOff>161926</xdr:rowOff>
    </xdr:to>
    <xdr:sp macro="" textlink="">
      <xdr:nvSpPr>
        <xdr:cNvPr id="8" name="Rectángulo 7"/>
        <xdr:cNvSpPr/>
      </xdr:nvSpPr>
      <xdr:spPr>
        <a:xfrm>
          <a:off x="3867150" y="5562601"/>
          <a:ext cx="2647950" cy="914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1</xdr:col>
      <xdr:colOff>1</xdr:colOff>
      <xdr:row>38</xdr:row>
      <xdr:rowOff>47624</xdr:rowOff>
    </xdr:from>
    <xdr:to>
      <xdr:col>2</xdr:col>
      <xdr:colOff>57151</xdr:colOff>
      <xdr:row>42</xdr:row>
      <xdr:rowOff>104775</xdr:rowOff>
    </xdr:to>
    <xdr:sp macro="" textlink="">
      <xdr:nvSpPr>
        <xdr:cNvPr id="9" name="Rectángulo 8"/>
        <xdr:cNvSpPr/>
      </xdr:nvSpPr>
      <xdr:spPr>
        <a:xfrm>
          <a:off x="295276" y="6743699"/>
          <a:ext cx="2152650" cy="8191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3</xdr:col>
      <xdr:colOff>133350</xdr:colOff>
      <xdr:row>38</xdr:row>
      <xdr:rowOff>38100</xdr:rowOff>
    </xdr:from>
    <xdr:to>
      <xdr:col>5</xdr:col>
      <xdr:colOff>904875</xdr:colOff>
      <xdr:row>42</xdr:row>
      <xdr:rowOff>28575</xdr:rowOff>
    </xdr:to>
    <xdr:sp macro="" textlink="">
      <xdr:nvSpPr>
        <xdr:cNvPr id="10" name="Rectángulo 9"/>
        <xdr:cNvSpPr/>
      </xdr:nvSpPr>
      <xdr:spPr>
        <a:xfrm>
          <a:off x="3695700" y="6734175"/>
          <a:ext cx="2743200" cy="752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0</xdr:col>
      <xdr:colOff>190500</xdr:colOff>
      <xdr:row>30</xdr:row>
      <xdr:rowOff>276225</xdr:rowOff>
    </xdr:from>
    <xdr:to>
      <xdr:col>5</xdr:col>
      <xdr:colOff>1143000</xdr:colOff>
      <xdr:row>43</xdr:row>
      <xdr:rowOff>28575</xdr:rowOff>
    </xdr:to>
    <xdr:sp macro="" textlink="">
      <xdr:nvSpPr>
        <xdr:cNvPr id="11" name="Rectángulo 10"/>
        <xdr:cNvSpPr/>
      </xdr:nvSpPr>
      <xdr:spPr>
        <a:xfrm>
          <a:off x="190500" y="5334000"/>
          <a:ext cx="6486525" cy="2343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Estados%20Financieros\ESTADOS%20FINANCIEROS%20AL%2031%20DE%20DICIEMBRE%202023\ESTADOS%20FINANCIEROS%20AL%2031%20DE%20DIC.%202023-%20DEFINITIVO%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aratula"/>
      <sheetName val="Indice"/>
      <sheetName val="situacion financiera"/>
      <sheetName val="Estado de rendimiento"/>
      <sheetName val="Estado de Cambio"/>
      <sheetName val="Estado Flujo"/>
      <sheetName val="Estado Flujo (2)"/>
      <sheetName val="PORTADILLA-NOTAS"/>
      <sheetName val="Notas"/>
      <sheetName val="PORTADILLA-ANEXOS"/>
      <sheetName val="ACTIVOS FIJOS"/>
      <sheetName val="ACTIVOS FIJOS FORMATO NUEVO"/>
      <sheetName val="CxP"/>
      <sheetName val="Presupuesto"/>
      <sheetName val="Flujo"/>
      <sheetName val="DEPREC."/>
    </sheetNames>
    <sheetDataSet>
      <sheetData sheetId="0"/>
      <sheetData sheetId="1"/>
      <sheetData sheetId="2"/>
      <sheetData sheetId="3">
        <row r="1">
          <cell r="A1" t="str">
            <v>INSTITUTO NACIONAL DE TRÁNSITO Y TRANSPORTE TERRESTRE | INTRANT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id="1" name="Tabla2" displayName="Tabla2" ref="A8:F30" totalsRowShown="0" headerRowDxfId="7" dataDxfId="6">
  <autoFilter ref="A8:F30"/>
  <tableColumns count="6">
    <tableColumn id="1" name="." dataDxfId="5"/>
    <tableColumn id="2" name="Concepto" dataDxfId="4"/>
    <tableColumn id="3" name="Presupuesto Reformado _x000a_(A)" dataDxfId="3" dataCellStyle="Millares"/>
    <tableColumn id="4" name="Presupuesto Ejecutado_x000a_(B)" dataDxfId="2" dataCellStyle="Millares"/>
    <tableColumn id="5" name="% Variación Ejecución _x000a_(C=B/A)" dataDxfId="1">
      <calculatedColumnFormula>IFERROR(D9/C9,0)</calculatedColumnFormula>
    </tableColumn>
    <tableColumn id="6" name="Variación Absoluta_x000a_(D=A-B)" dataDxfId="0">
      <calculatedColumnFormula>+C9-D9</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workbookViewId="0">
      <selection activeCell="J22" sqref="J22"/>
    </sheetView>
  </sheetViews>
  <sheetFormatPr baseColWidth="10" defaultRowHeight="15" x14ac:dyDescent="0.25"/>
  <cols>
    <col min="1" max="1" width="4.42578125" customWidth="1"/>
    <col min="2" max="2" width="31.42578125" customWidth="1"/>
    <col min="3" max="3" width="18.85546875" customWidth="1"/>
    <col min="4" max="4" width="19.28515625" customWidth="1"/>
    <col min="5" max="5" width="12" style="35" customWidth="1"/>
    <col min="6" max="6" width="18.140625" style="36" customWidth="1"/>
    <col min="8" max="9" width="15.85546875" bestFit="1" customWidth="1"/>
    <col min="257" max="257" width="4.42578125" customWidth="1"/>
    <col min="258" max="258" width="31.42578125" customWidth="1"/>
    <col min="259" max="260" width="17.5703125" customWidth="1"/>
    <col min="261" max="261" width="12" customWidth="1"/>
    <col min="262" max="262" width="18.140625" customWidth="1"/>
    <col min="264" max="265" width="15.85546875" bestFit="1" customWidth="1"/>
    <col min="513" max="513" width="4.42578125" customWidth="1"/>
    <col min="514" max="514" width="31.42578125" customWidth="1"/>
    <col min="515" max="516" width="17.5703125" customWidth="1"/>
    <col min="517" max="517" width="12" customWidth="1"/>
    <col min="518" max="518" width="18.140625" customWidth="1"/>
    <col min="520" max="521" width="15.85546875" bestFit="1" customWidth="1"/>
    <col min="769" max="769" width="4.42578125" customWidth="1"/>
    <col min="770" max="770" width="31.42578125" customWidth="1"/>
    <col min="771" max="772" width="17.5703125" customWidth="1"/>
    <col min="773" max="773" width="12" customWidth="1"/>
    <col min="774" max="774" width="18.140625" customWidth="1"/>
    <col min="776" max="777" width="15.85546875" bestFit="1" customWidth="1"/>
    <col min="1025" max="1025" width="4.42578125" customWidth="1"/>
    <col min="1026" max="1026" width="31.42578125" customWidth="1"/>
    <col min="1027" max="1028" width="17.5703125" customWidth="1"/>
    <col min="1029" max="1029" width="12" customWidth="1"/>
    <col min="1030" max="1030" width="18.140625" customWidth="1"/>
    <col min="1032" max="1033" width="15.85546875" bestFit="1" customWidth="1"/>
    <col min="1281" max="1281" width="4.42578125" customWidth="1"/>
    <col min="1282" max="1282" width="31.42578125" customWidth="1"/>
    <col min="1283" max="1284" width="17.5703125" customWidth="1"/>
    <col min="1285" max="1285" width="12" customWidth="1"/>
    <col min="1286" max="1286" width="18.140625" customWidth="1"/>
    <col min="1288" max="1289" width="15.85546875" bestFit="1" customWidth="1"/>
    <col min="1537" max="1537" width="4.42578125" customWidth="1"/>
    <col min="1538" max="1538" width="31.42578125" customWidth="1"/>
    <col min="1539" max="1540" width="17.5703125" customWidth="1"/>
    <col min="1541" max="1541" width="12" customWidth="1"/>
    <col min="1542" max="1542" width="18.140625" customWidth="1"/>
    <col min="1544" max="1545" width="15.85546875" bestFit="1" customWidth="1"/>
    <col min="1793" max="1793" width="4.42578125" customWidth="1"/>
    <col min="1794" max="1794" width="31.42578125" customWidth="1"/>
    <col min="1795" max="1796" width="17.5703125" customWidth="1"/>
    <col min="1797" max="1797" width="12" customWidth="1"/>
    <col min="1798" max="1798" width="18.140625" customWidth="1"/>
    <col min="1800" max="1801" width="15.85546875" bestFit="1" customWidth="1"/>
    <col min="2049" max="2049" width="4.42578125" customWidth="1"/>
    <col min="2050" max="2050" width="31.42578125" customWidth="1"/>
    <col min="2051" max="2052" width="17.5703125" customWidth="1"/>
    <col min="2053" max="2053" width="12" customWidth="1"/>
    <col min="2054" max="2054" width="18.140625" customWidth="1"/>
    <col min="2056" max="2057" width="15.85546875" bestFit="1" customWidth="1"/>
    <col min="2305" max="2305" width="4.42578125" customWidth="1"/>
    <col min="2306" max="2306" width="31.42578125" customWidth="1"/>
    <col min="2307" max="2308" width="17.5703125" customWidth="1"/>
    <col min="2309" max="2309" width="12" customWidth="1"/>
    <col min="2310" max="2310" width="18.140625" customWidth="1"/>
    <col min="2312" max="2313" width="15.85546875" bestFit="1" customWidth="1"/>
    <col min="2561" max="2561" width="4.42578125" customWidth="1"/>
    <col min="2562" max="2562" width="31.42578125" customWidth="1"/>
    <col min="2563" max="2564" width="17.5703125" customWidth="1"/>
    <col min="2565" max="2565" width="12" customWidth="1"/>
    <col min="2566" max="2566" width="18.140625" customWidth="1"/>
    <col min="2568" max="2569" width="15.85546875" bestFit="1" customWidth="1"/>
    <col min="2817" max="2817" width="4.42578125" customWidth="1"/>
    <col min="2818" max="2818" width="31.42578125" customWidth="1"/>
    <col min="2819" max="2820" width="17.5703125" customWidth="1"/>
    <col min="2821" max="2821" width="12" customWidth="1"/>
    <col min="2822" max="2822" width="18.140625" customWidth="1"/>
    <col min="2824" max="2825" width="15.85546875" bestFit="1" customWidth="1"/>
    <col min="3073" max="3073" width="4.42578125" customWidth="1"/>
    <col min="3074" max="3074" width="31.42578125" customWidth="1"/>
    <col min="3075" max="3076" width="17.5703125" customWidth="1"/>
    <col min="3077" max="3077" width="12" customWidth="1"/>
    <col min="3078" max="3078" width="18.140625" customWidth="1"/>
    <col min="3080" max="3081" width="15.85546875" bestFit="1" customWidth="1"/>
    <col min="3329" max="3329" width="4.42578125" customWidth="1"/>
    <col min="3330" max="3330" width="31.42578125" customWidth="1"/>
    <col min="3331" max="3332" width="17.5703125" customWidth="1"/>
    <col min="3333" max="3333" width="12" customWidth="1"/>
    <col min="3334" max="3334" width="18.140625" customWidth="1"/>
    <col min="3336" max="3337" width="15.85546875" bestFit="1" customWidth="1"/>
    <col min="3585" max="3585" width="4.42578125" customWidth="1"/>
    <col min="3586" max="3586" width="31.42578125" customWidth="1"/>
    <col min="3587" max="3588" width="17.5703125" customWidth="1"/>
    <col min="3589" max="3589" width="12" customWidth="1"/>
    <col min="3590" max="3590" width="18.140625" customWidth="1"/>
    <col min="3592" max="3593" width="15.85546875" bestFit="1" customWidth="1"/>
    <col min="3841" max="3841" width="4.42578125" customWidth="1"/>
    <col min="3842" max="3842" width="31.42578125" customWidth="1"/>
    <col min="3843" max="3844" width="17.5703125" customWidth="1"/>
    <col min="3845" max="3845" width="12" customWidth="1"/>
    <col min="3846" max="3846" width="18.140625" customWidth="1"/>
    <col min="3848" max="3849" width="15.85546875" bestFit="1" customWidth="1"/>
    <col min="4097" max="4097" width="4.42578125" customWidth="1"/>
    <col min="4098" max="4098" width="31.42578125" customWidth="1"/>
    <col min="4099" max="4100" width="17.5703125" customWidth="1"/>
    <col min="4101" max="4101" width="12" customWidth="1"/>
    <col min="4102" max="4102" width="18.140625" customWidth="1"/>
    <col min="4104" max="4105" width="15.85546875" bestFit="1" customWidth="1"/>
    <col min="4353" max="4353" width="4.42578125" customWidth="1"/>
    <col min="4354" max="4354" width="31.42578125" customWidth="1"/>
    <col min="4355" max="4356" width="17.5703125" customWidth="1"/>
    <col min="4357" max="4357" width="12" customWidth="1"/>
    <col min="4358" max="4358" width="18.140625" customWidth="1"/>
    <col min="4360" max="4361" width="15.85546875" bestFit="1" customWidth="1"/>
    <col min="4609" max="4609" width="4.42578125" customWidth="1"/>
    <col min="4610" max="4610" width="31.42578125" customWidth="1"/>
    <col min="4611" max="4612" width="17.5703125" customWidth="1"/>
    <col min="4613" max="4613" width="12" customWidth="1"/>
    <col min="4614" max="4614" width="18.140625" customWidth="1"/>
    <col min="4616" max="4617" width="15.85546875" bestFit="1" customWidth="1"/>
    <col min="4865" max="4865" width="4.42578125" customWidth="1"/>
    <col min="4866" max="4866" width="31.42578125" customWidth="1"/>
    <col min="4867" max="4868" width="17.5703125" customWidth="1"/>
    <col min="4869" max="4869" width="12" customWidth="1"/>
    <col min="4870" max="4870" width="18.140625" customWidth="1"/>
    <col min="4872" max="4873" width="15.85546875" bestFit="1" customWidth="1"/>
    <col min="5121" max="5121" width="4.42578125" customWidth="1"/>
    <col min="5122" max="5122" width="31.42578125" customWidth="1"/>
    <col min="5123" max="5124" width="17.5703125" customWidth="1"/>
    <col min="5125" max="5125" width="12" customWidth="1"/>
    <col min="5126" max="5126" width="18.140625" customWidth="1"/>
    <col min="5128" max="5129" width="15.85546875" bestFit="1" customWidth="1"/>
    <col min="5377" max="5377" width="4.42578125" customWidth="1"/>
    <col min="5378" max="5378" width="31.42578125" customWidth="1"/>
    <col min="5379" max="5380" width="17.5703125" customWidth="1"/>
    <col min="5381" max="5381" width="12" customWidth="1"/>
    <col min="5382" max="5382" width="18.140625" customWidth="1"/>
    <col min="5384" max="5385" width="15.85546875" bestFit="1" customWidth="1"/>
    <col min="5633" max="5633" width="4.42578125" customWidth="1"/>
    <col min="5634" max="5634" width="31.42578125" customWidth="1"/>
    <col min="5635" max="5636" width="17.5703125" customWidth="1"/>
    <col min="5637" max="5637" width="12" customWidth="1"/>
    <col min="5638" max="5638" width="18.140625" customWidth="1"/>
    <col min="5640" max="5641" width="15.85546875" bestFit="1" customWidth="1"/>
    <col min="5889" max="5889" width="4.42578125" customWidth="1"/>
    <col min="5890" max="5890" width="31.42578125" customWidth="1"/>
    <col min="5891" max="5892" width="17.5703125" customWidth="1"/>
    <col min="5893" max="5893" width="12" customWidth="1"/>
    <col min="5894" max="5894" width="18.140625" customWidth="1"/>
    <col min="5896" max="5897" width="15.85546875" bestFit="1" customWidth="1"/>
    <col min="6145" max="6145" width="4.42578125" customWidth="1"/>
    <col min="6146" max="6146" width="31.42578125" customWidth="1"/>
    <col min="6147" max="6148" width="17.5703125" customWidth="1"/>
    <col min="6149" max="6149" width="12" customWidth="1"/>
    <col min="6150" max="6150" width="18.140625" customWidth="1"/>
    <col min="6152" max="6153" width="15.85546875" bestFit="1" customWidth="1"/>
    <col min="6401" max="6401" width="4.42578125" customWidth="1"/>
    <col min="6402" max="6402" width="31.42578125" customWidth="1"/>
    <col min="6403" max="6404" width="17.5703125" customWidth="1"/>
    <col min="6405" max="6405" width="12" customWidth="1"/>
    <col min="6406" max="6406" width="18.140625" customWidth="1"/>
    <col min="6408" max="6409" width="15.85546875" bestFit="1" customWidth="1"/>
    <col min="6657" max="6657" width="4.42578125" customWidth="1"/>
    <col min="6658" max="6658" width="31.42578125" customWidth="1"/>
    <col min="6659" max="6660" width="17.5703125" customWidth="1"/>
    <col min="6661" max="6661" width="12" customWidth="1"/>
    <col min="6662" max="6662" width="18.140625" customWidth="1"/>
    <col min="6664" max="6665" width="15.85546875" bestFit="1" customWidth="1"/>
    <col min="6913" max="6913" width="4.42578125" customWidth="1"/>
    <col min="6914" max="6914" width="31.42578125" customWidth="1"/>
    <col min="6915" max="6916" width="17.5703125" customWidth="1"/>
    <col min="6917" max="6917" width="12" customWidth="1"/>
    <col min="6918" max="6918" width="18.140625" customWidth="1"/>
    <col min="6920" max="6921" width="15.85546875" bestFit="1" customWidth="1"/>
    <col min="7169" max="7169" width="4.42578125" customWidth="1"/>
    <col min="7170" max="7170" width="31.42578125" customWidth="1"/>
    <col min="7171" max="7172" width="17.5703125" customWidth="1"/>
    <col min="7173" max="7173" width="12" customWidth="1"/>
    <col min="7174" max="7174" width="18.140625" customWidth="1"/>
    <col min="7176" max="7177" width="15.85546875" bestFit="1" customWidth="1"/>
    <col min="7425" max="7425" width="4.42578125" customWidth="1"/>
    <col min="7426" max="7426" width="31.42578125" customWidth="1"/>
    <col min="7427" max="7428" width="17.5703125" customWidth="1"/>
    <col min="7429" max="7429" width="12" customWidth="1"/>
    <col min="7430" max="7430" width="18.140625" customWidth="1"/>
    <col min="7432" max="7433" width="15.85546875" bestFit="1" customWidth="1"/>
    <col min="7681" max="7681" width="4.42578125" customWidth="1"/>
    <col min="7682" max="7682" width="31.42578125" customWidth="1"/>
    <col min="7683" max="7684" width="17.5703125" customWidth="1"/>
    <col min="7685" max="7685" width="12" customWidth="1"/>
    <col min="7686" max="7686" width="18.140625" customWidth="1"/>
    <col min="7688" max="7689" width="15.85546875" bestFit="1" customWidth="1"/>
    <col min="7937" max="7937" width="4.42578125" customWidth="1"/>
    <col min="7938" max="7938" width="31.42578125" customWidth="1"/>
    <col min="7939" max="7940" width="17.5703125" customWidth="1"/>
    <col min="7941" max="7941" width="12" customWidth="1"/>
    <col min="7942" max="7942" width="18.140625" customWidth="1"/>
    <col min="7944" max="7945" width="15.85546875" bestFit="1" customWidth="1"/>
    <col min="8193" max="8193" width="4.42578125" customWidth="1"/>
    <col min="8194" max="8194" width="31.42578125" customWidth="1"/>
    <col min="8195" max="8196" width="17.5703125" customWidth="1"/>
    <col min="8197" max="8197" width="12" customWidth="1"/>
    <col min="8198" max="8198" width="18.140625" customWidth="1"/>
    <col min="8200" max="8201" width="15.85546875" bestFit="1" customWidth="1"/>
    <col min="8449" max="8449" width="4.42578125" customWidth="1"/>
    <col min="8450" max="8450" width="31.42578125" customWidth="1"/>
    <col min="8451" max="8452" width="17.5703125" customWidth="1"/>
    <col min="8453" max="8453" width="12" customWidth="1"/>
    <col min="8454" max="8454" width="18.140625" customWidth="1"/>
    <col min="8456" max="8457" width="15.85546875" bestFit="1" customWidth="1"/>
    <col min="8705" max="8705" width="4.42578125" customWidth="1"/>
    <col min="8706" max="8706" width="31.42578125" customWidth="1"/>
    <col min="8707" max="8708" width="17.5703125" customWidth="1"/>
    <col min="8709" max="8709" width="12" customWidth="1"/>
    <col min="8710" max="8710" width="18.140625" customWidth="1"/>
    <col min="8712" max="8713" width="15.85546875" bestFit="1" customWidth="1"/>
    <col min="8961" max="8961" width="4.42578125" customWidth="1"/>
    <col min="8962" max="8962" width="31.42578125" customWidth="1"/>
    <col min="8963" max="8964" width="17.5703125" customWidth="1"/>
    <col min="8965" max="8965" width="12" customWidth="1"/>
    <col min="8966" max="8966" width="18.140625" customWidth="1"/>
    <col min="8968" max="8969" width="15.85546875" bestFit="1" customWidth="1"/>
    <col min="9217" max="9217" width="4.42578125" customWidth="1"/>
    <col min="9218" max="9218" width="31.42578125" customWidth="1"/>
    <col min="9219" max="9220" width="17.5703125" customWidth="1"/>
    <col min="9221" max="9221" width="12" customWidth="1"/>
    <col min="9222" max="9222" width="18.140625" customWidth="1"/>
    <col min="9224" max="9225" width="15.85546875" bestFit="1" customWidth="1"/>
    <col min="9473" max="9473" width="4.42578125" customWidth="1"/>
    <col min="9474" max="9474" width="31.42578125" customWidth="1"/>
    <col min="9475" max="9476" width="17.5703125" customWidth="1"/>
    <col min="9477" max="9477" width="12" customWidth="1"/>
    <col min="9478" max="9478" width="18.140625" customWidth="1"/>
    <col min="9480" max="9481" width="15.85546875" bestFit="1" customWidth="1"/>
    <col min="9729" max="9729" width="4.42578125" customWidth="1"/>
    <col min="9730" max="9730" width="31.42578125" customWidth="1"/>
    <col min="9731" max="9732" width="17.5703125" customWidth="1"/>
    <col min="9733" max="9733" width="12" customWidth="1"/>
    <col min="9734" max="9734" width="18.140625" customWidth="1"/>
    <col min="9736" max="9737" width="15.85546875" bestFit="1" customWidth="1"/>
    <col min="9985" max="9985" width="4.42578125" customWidth="1"/>
    <col min="9986" max="9986" width="31.42578125" customWidth="1"/>
    <col min="9987" max="9988" width="17.5703125" customWidth="1"/>
    <col min="9989" max="9989" width="12" customWidth="1"/>
    <col min="9990" max="9990" width="18.140625" customWidth="1"/>
    <col min="9992" max="9993" width="15.85546875" bestFit="1" customWidth="1"/>
    <col min="10241" max="10241" width="4.42578125" customWidth="1"/>
    <col min="10242" max="10242" width="31.42578125" customWidth="1"/>
    <col min="10243" max="10244" width="17.5703125" customWidth="1"/>
    <col min="10245" max="10245" width="12" customWidth="1"/>
    <col min="10246" max="10246" width="18.140625" customWidth="1"/>
    <col min="10248" max="10249" width="15.85546875" bestFit="1" customWidth="1"/>
    <col min="10497" max="10497" width="4.42578125" customWidth="1"/>
    <col min="10498" max="10498" width="31.42578125" customWidth="1"/>
    <col min="10499" max="10500" width="17.5703125" customWidth="1"/>
    <col min="10501" max="10501" width="12" customWidth="1"/>
    <col min="10502" max="10502" width="18.140625" customWidth="1"/>
    <col min="10504" max="10505" width="15.85546875" bestFit="1" customWidth="1"/>
    <col min="10753" max="10753" width="4.42578125" customWidth="1"/>
    <col min="10754" max="10754" width="31.42578125" customWidth="1"/>
    <col min="10755" max="10756" width="17.5703125" customWidth="1"/>
    <col min="10757" max="10757" width="12" customWidth="1"/>
    <col min="10758" max="10758" width="18.140625" customWidth="1"/>
    <col min="10760" max="10761" width="15.85546875" bestFit="1" customWidth="1"/>
    <col min="11009" max="11009" width="4.42578125" customWidth="1"/>
    <col min="11010" max="11010" width="31.42578125" customWidth="1"/>
    <col min="11011" max="11012" width="17.5703125" customWidth="1"/>
    <col min="11013" max="11013" width="12" customWidth="1"/>
    <col min="11014" max="11014" width="18.140625" customWidth="1"/>
    <col min="11016" max="11017" width="15.85546875" bestFit="1" customWidth="1"/>
    <col min="11265" max="11265" width="4.42578125" customWidth="1"/>
    <col min="11266" max="11266" width="31.42578125" customWidth="1"/>
    <col min="11267" max="11268" width="17.5703125" customWidth="1"/>
    <col min="11269" max="11269" width="12" customWidth="1"/>
    <col min="11270" max="11270" width="18.140625" customWidth="1"/>
    <col min="11272" max="11273" width="15.85546875" bestFit="1" customWidth="1"/>
    <col min="11521" max="11521" width="4.42578125" customWidth="1"/>
    <col min="11522" max="11522" width="31.42578125" customWidth="1"/>
    <col min="11523" max="11524" width="17.5703125" customWidth="1"/>
    <col min="11525" max="11525" width="12" customWidth="1"/>
    <col min="11526" max="11526" width="18.140625" customWidth="1"/>
    <col min="11528" max="11529" width="15.85546875" bestFit="1" customWidth="1"/>
    <col min="11777" max="11777" width="4.42578125" customWidth="1"/>
    <col min="11778" max="11778" width="31.42578125" customWidth="1"/>
    <col min="11779" max="11780" width="17.5703125" customWidth="1"/>
    <col min="11781" max="11781" width="12" customWidth="1"/>
    <col min="11782" max="11782" width="18.140625" customWidth="1"/>
    <col min="11784" max="11785" width="15.85546875" bestFit="1" customWidth="1"/>
    <col min="12033" max="12033" width="4.42578125" customWidth="1"/>
    <col min="12034" max="12034" width="31.42578125" customWidth="1"/>
    <col min="12035" max="12036" width="17.5703125" customWidth="1"/>
    <col min="12037" max="12037" width="12" customWidth="1"/>
    <col min="12038" max="12038" width="18.140625" customWidth="1"/>
    <col min="12040" max="12041" width="15.85546875" bestFit="1" customWidth="1"/>
    <col min="12289" max="12289" width="4.42578125" customWidth="1"/>
    <col min="12290" max="12290" width="31.42578125" customWidth="1"/>
    <col min="12291" max="12292" width="17.5703125" customWidth="1"/>
    <col min="12293" max="12293" width="12" customWidth="1"/>
    <col min="12294" max="12294" width="18.140625" customWidth="1"/>
    <col min="12296" max="12297" width="15.85546875" bestFit="1" customWidth="1"/>
    <col min="12545" max="12545" width="4.42578125" customWidth="1"/>
    <col min="12546" max="12546" width="31.42578125" customWidth="1"/>
    <col min="12547" max="12548" width="17.5703125" customWidth="1"/>
    <col min="12549" max="12549" width="12" customWidth="1"/>
    <col min="12550" max="12550" width="18.140625" customWidth="1"/>
    <col min="12552" max="12553" width="15.85546875" bestFit="1" customWidth="1"/>
    <col min="12801" max="12801" width="4.42578125" customWidth="1"/>
    <col min="12802" max="12802" width="31.42578125" customWidth="1"/>
    <col min="12803" max="12804" width="17.5703125" customWidth="1"/>
    <col min="12805" max="12805" width="12" customWidth="1"/>
    <col min="12806" max="12806" width="18.140625" customWidth="1"/>
    <col min="12808" max="12809" width="15.85546875" bestFit="1" customWidth="1"/>
    <col min="13057" max="13057" width="4.42578125" customWidth="1"/>
    <col min="13058" max="13058" width="31.42578125" customWidth="1"/>
    <col min="13059" max="13060" width="17.5703125" customWidth="1"/>
    <col min="13061" max="13061" width="12" customWidth="1"/>
    <col min="13062" max="13062" width="18.140625" customWidth="1"/>
    <col min="13064" max="13065" width="15.85546875" bestFit="1" customWidth="1"/>
    <col min="13313" max="13313" width="4.42578125" customWidth="1"/>
    <col min="13314" max="13314" width="31.42578125" customWidth="1"/>
    <col min="13315" max="13316" width="17.5703125" customWidth="1"/>
    <col min="13317" max="13317" width="12" customWidth="1"/>
    <col min="13318" max="13318" width="18.140625" customWidth="1"/>
    <col min="13320" max="13321" width="15.85546875" bestFit="1" customWidth="1"/>
    <col min="13569" max="13569" width="4.42578125" customWidth="1"/>
    <col min="13570" max="13570" width="31.42578125" customWidth="1"/>
    <col min="13571" max="13572" width="17.5703125" customWidth="1"/>
    <col min="13573" max="13573" width="12" customWidth="1"/>
    <col min="13574" max="13574" width="18.140625" customWidth="1"/>
    <col min="13576" max="13577" width="15.85546875" bestFit="1" customWidth="1"/>
    <col min="13825" max="13825" width="4.42578125" customWidth="1"/>
    <col min="13826" max="13826" width="31.42578125" customWidth="1"/>
    <col min="13827" max="13828" width="17.5703125" customWidth="1"/>
    <col min="13829" max="13829" width="12" customWidth="1"/>
    <col min="13830" max="13830" width="18.140625" customWidth="1"/>
    <col min="13832" max="13833" width="15.85546875" bestFit="1" customWidth="1"/>
    <col min="14081" max="14081" width="4.42578125" customWidth="1"/>
    <col min="14082" max="14082" width="31.42578125" customWidth="1"/>
    <col min="14083" max="14084" width="17.5703125" customWidth="1"/>
    <col min="14085" max="14085" width="12" customWidth="1"/>
    <col min="14086" max="14086" width="18.140625" customWidth="1"/>
    <col min="14088" max="14089" width="15.85546875" bestFit="1" customWidth="1"/>
    <col min="14337" max="14337" width="4.42578125" customWidth="1"/>
    <col min="14338" max="14338" width="31.42578125" customWidth="1"/>
    <col min="14339" max="14340" width="17.5703125" customWidth="1"/>
    <col min="14341" max="14341" width="12" customWidth="1"/>
    <col min="14342" max="14342" width="18.140625" customWidth="1"/>
    <col min="14344" max="14345" width="15.85546875" bestFit="1" customWidth="1"/>
    <col min="14593" max="14593" width="4.42578125" customWidth="1"/>
    <col min="14594" max="14594" width="31.42578125" customWidth="1"/>
    <col min="14595" max="14596" width="17.5703125" customWidth="1"/>
    <col min="14597" max="14597" width="12" customWidth="1"/>
    <col min="14598" max="14598" width="18.140625" customWidth="1"/>
    <col min="14600" max="14601" width="15.85546875" bestFit="1" customWidth="1"/>
    <col min="14849" max="14849" width="4.42578125" customWidth="1"/>
    <col min="14850" max="14850" width="31.42578125" customWidth="1"/>
    <col min="14851" max="14852" width="17.5703125" customWidth="1"/>
    <col min="14853" max="14853" width="12" customWidth="1"/>
    <col min="14854" max="14854" width="18.140625" customWidth="1"/>
    <col min="14856" max="14857" width="15.85546875" bestFit="1" customWidth="1"/>
    <col min="15105" max="15105" width="4.42578125" customWidth="1"/>
    <col min="15106" max="15106" width="31.42578125" customWidth="1"/>
    <col min="15107" max="15108" width="17.5703125" customWidth="1"/>
    <col min="15109" max="15109" width="12" customWidth="1"/>
    <col min="15110" max="15110" width="18.140625" customWidth="1"/>
    <col min="15112" max="15113" width="15.85546875" bestFit="1" customWidth="1"/>
    <col min="15361" max="15361" width="4.42578125" customWidth="1"/>
    <col min="15362" max="15362" width="31.42578125" customWidth="1"/>
    <col min="15363" max="15364" width="17.5703125" customWidth="1"/>
    <col min="15365" max="15365" width="12" customWidth="1"/>
    <col min="15366" max="15366" width="18.140625" customWidth="1"/>
    <col min="15368" max="15369" width="15.85546875" bestFit="1" customWidth="1"/>
    <col min="15617" max="15617" width="4.42578125" customWidth="1"/>
    <col min="15618" max="15618" width="31.42578125" customWidth="1"/>
    <col min="15619" max="15620" width="17.5703125" customWidth="1"/>
    <col min="15621" max="15621" width="12" customWidth="1"/>
    <col min="15622" max="15622" width="18.140625" customWidth="1"/>
    <col min="15624" max="15625" width="15.85546875" bestFit="1" customWidth="1"/>
    <col min="15873" max="15873" width="4.42578125" customWidth="1"/>
    <col min="15874" max="15874" width="31.42578125" customWidth="1"/>
    <col min="15875" max="15876" width="17.5703125" customWidth="1"/>
    <col min="15877" max="15877" width="12" customWidth="1"/>
    <col min="15878" max="15878" width="18.140625" customWidth="1"/>
    <col min="15880" max="15881" width="15.85546875" bestFit="1" customWidth="1"/>
    <col min="16129" max="16129" width="4.42578125" customWidth="1"/>
    <col min="16130" max="16130" width="31.42578125" customWidth="1"/>
    <col min="16131" max="16132" width="17.5703125" customWidth="1"/>
    <col min="16133" max="16133" width="12" customWidth="1"/>
    <col min="16134" max="16134" width="18.140625" customWidth="1"/>
    <col min="16136" max="16137" width="15.85546875" bestFit="1" customWidth="1"/>
  </cols>
  <sheetData>
    <row r="1" spans="1:8" ht="18.75" x14ac:dyDescent="0.3">
      <c r="A1" s="1" t="str">
        <f>+'[1]situacion financiera'!A1</f>
        <v>INSTITUTO NACIONAL DE TRÁNSITO Y TRANSPORTE TERRESTRE | INTRANT</v>
      </c>
      <c r="B1" s="1"/>
      <c r="C1" s="1"/>
      <c r="D1" s="1"/>
      <c r="E1" s="1"/>
      <c r="F1" s="1"/>
    </row>
    <row r="2" spans="1:8" x14ac:dyDescent="0.25">
      <c r="A2" s="2" t="s">
        <v>0</v>
      </c>
      <c r="B2" s="2"/>
      <c r="C2" s="2"/>
      <c r="D2" s="2"/>
      <c r="E2" s="2"/>
      <c r="F2" s="2"/>
    </row>
    <row r="3" spans="1:8" x14ac:dyDescent="0.25">
      <c r="A3" s="2" t="s">
        <v>1</v>
      </c>
      <c r="B3" s="2"/>
      <c r="C3" s="2"/>
      <c r="D3" s="2"/>
      <c r="E3" s="2"/>
      <c r="F3" s="2"/>
    </row>
    <row r="4" spans="1:8" x14ac:dyDescent="0.25">
      <c r="A4" s="3" t="s">
        <v>2</v>
      </c>
      <c r="B4" s="3"/>
      <c r="C4" s="3"/>
      <c r="D4" s="3"/>
      <c r="E4" s="3"/>
      <c r="F4" s="3"/>
    </row>
    <row r="5" spans="1:8" x14ac:dyDescent="0.25">
      <c r="A5" s="4" t="s">
        <v>3</v>
      </c>
      <c r="B5" s="4"/>
      <c r="C5" s="4"/>
      <c r="D5" s="4"/>
      <c r="E5" s="4"/>
      <c r="F5" s="4"/>
    </row>
    <row r="6" spans="1:8" x14ac:dyDescent="0.25">
      <c r="A6" s="4" t="s">
        <v>4</v>
      </c>
      <c r="B6" s="4"/>
      <c r="C6" s="4"/>
      <c r="D6" s="4"/>
      <c r="E6" s="4"/>
      <c r="F6" s="4"/>
    </row>
    <row r="7" spans="1:8" x14ac:dyDescent="0.25">
      <c r="A7" s="5"/>
      <c r="B7" s="5"/>
      <c r="C7" s="5"/>
      <c r="D7" s="5"/>
      <c r="E7" s="6"/>
      <c r="F7" s="7"/>
    </row>
    <row r="8" spans="1:8" ht="42" customHeight="1" x14ac:dyDescent="0.25">
      <c r="A8" s="8" t="s">
        <v>5</v>
      </c>
      <c r="B8" s="9" t="s">
        <v>6</v>
      </c>
      <c r="C8" s="9" t="s">
        <v>7</v>
      </c>
      <c r="D8" s="9" t="s">
        <v>8</v>
      </c>
      <c r="E8" s="9" t="s">
        <v>9</v>
      </c>
      <c r="F8" s="9" t="s">
        <v>10</v>
      </c>
    </row>
    <row r="9" spans="1:8" ht="26.25" customHeight="1" x14ac:dyDescent="0.25">
      <c r="A9" s="10">
        <v>1</v>
      </c>
      <c r="B9" s="11" t="s">
        <v>11</v>
      </c>
      <c r="C9" s="12">
        <f>SUM(C10:C18)</f>
        <v>4768042446.3699999</v>
      </c>
      <c r="D9" s="12">
        <f>SUM(D10:D18)</f>
        <v>3754660474.6800003</v>
      </c>
      <c r="E9" s="13">
        <f>IFERROR(D9/C9,0)</f>
        <v>0.78746372686730037</v>
      </c>
      <c r="F9" s="12">
        <f>+C9-D9</f>
        <v>1013381971.6899996</v>
      </c>
    </row>
    <row r="10" spans="1:8" ht="20.25" hidden="1" customHeight="1" x14ac:dyDescent="0.25">
      <c r="A10" s="14">
        <v>1.1000000000000001</v>
      </c>
      <c r="B10" s="15" t="s">
        <v>12</v>
      </c>
      <c r="C10" s="16">
        <v>0</v>
      </c>
      <c r="D10" s="16">
        <v>0</v>
      </c>
      <c r="E10" s="17">
        <f t="shared" ref="E10:E30" si="0">IFERROR(D10/C10,0)</f>
        <v>0</v>
      </c>
      <c r="F10" s="18">
        <f t="shared" ref="F10:F30" si="1">+C10-D10</f>
        <v>0</v>
      </c>
    </row>
    <row r="11" spans="1:8" ht="20.25" hidden="1" customHeight="1" x14ac:dyDescent="0.25">
      <c r="A11" s="14">
        <v>1.2</v>
      </c>
      <c r="B11" s="15" t="s">
        <v>13</v>
      </c>
      <c r="C11" s="16">
        <v>0</v>
      </c>
      <c r="D11" s="16">
        <v>0</v>
      </c>
      <c r="E11" s="17">
        <f t="shared" si="0"/>
        <v>0</v>
      </c>
      <c r="F11" s="18">
        <f t="shared" si="1"/>
        <v>0</v>
      </c>
    </row>
    <row r="12" spans="1:8" ht="20.25" hidden="1" customHeight="1" x14ac:dyDescent="0.25">
      <c r="A12" s="14">
        <v>1.3</v>
      </c>
      <c r="B12" s="15" t="s">
        <v>14</v>
      </c>
      <c r="C12" s="16">
        <v>0</v>
      </c>
      <c r="D12" s="16">
        <v>0</v>
      </c>
      <c r="E12" s="17">
        <f t="shared" si="0"/>
        <v>0</v>
      </c>
      <c r="F12" s="18">
        <f t="shared" si="1"/>
        <v>0</v>
      </c>
    </row>
    <row r="13" spans="1:8" ht="20.25" customHeight="1" x14ac:dyDescent="0.25">
      <c r="A13" s="14">
        <v>1.4</v>
      </c>
      <c r="B13" s="15" t="s">
        <v>15</v>
      </c>
      <c r="C13" s="16">
        <v>2590108217.6599998</v>
      </c>
      <c r="D13" s="16">
        <v>2239452830</v>
      </c>
      <c r="E13" s="19">
        <f t="shared" si="0"/>
        <v>0.86461747610808515</v>
      </c>
      <c r="F13" s="18">
        <f>+C13-D13</f>
        <v>350655387.65999985</v>
      </c>
      <c r="H13" s="20"/>
    </row>
    <row r="14" spans="1:8" ht="20.25" customHeight="1" x14ac:dyDescent="0.25">
      <c r="A14" s="14">
        <v>1.5</v>
      </c>
      <c r="B14" s="15" t="s">
        <v>16</v>
      </c>
      <c r="C14" s="16">
        <v>2177934228.71</v>
      </c>
      <c r="D14" s="16">
        <v>1515207644.6800001</v>
      </c>
      <c r="E14" s="19">
        <f>IFERROR(D14/C14,0)</f>
        <v>0.69570863284400652</v>
      </c>
      <c r="F14" s="18">
        <f t="shared" si="1"/>
        <v>662726584.02999997</v>
      </c>
      <c r="H14" s="21"/>
    </row>
    <row r="15" spans="1:8" hidden="1" x14ac:dyDescent="0.25">
      <c r="A15" s="14">
        <v>1.6</v>
      </c>
      <c r="B15" s="15" t="s">
        <v>17</v>
      </c>
      <c r="C15" s="16">
        <v>0</v>
      </c>
      <c r="D15" s="16">
        <v>0</v>
      </c>
      <c r="E15" s="17">
        <f t="shared" si="0"/>
        <v>0</v>
      </c>
      <c r="F15" s="18">
        <f t="shared" si="1"/>
        <v>0</v>
      </c>
    </row>
    <row r="16" spans="1:8" hidden="1" x14ac:dyDescent="0.25">
      <c r="A16" s="14">
        <v>1.7</v>
      </c>
      <c r="B16" s="15" t="s">
        <v>18</v>
      </c>
      <c r="C16" s="16">
        <v>0</v>
      </c>
      <c r="D16" s="16">
        <v>0</v>
      </c>
      <c r="E16" s="17">
        <f t="shared" si="0"/>
        <v>0</v>
      </c>
      <c r="F16" s="18">
        <f t="shared" si="1"/>
        <v>0</v>
      </c>
    </row>
    <row r="17" spans="1:9" ht="24" hidden="1" x14ac:dyDescent="0.25">
      <c r="A17" s="14">
        <v>1.8</v>
      </c>
      <c r="B17" s="15" t="s">
        <v>19</v>
      </c>
      <c r="C17" s="16">
        <v>0</v>
      </c>
      <c r="D17" s="16">
        <v>0</v>
      </c>
      <c r="E17" s="17">
        <f t="shared" si="0"/>
        <v>0</v>
      </c>
      <c r="F17" s="18">
        <f t="shared" si="1"/>
        <v>0</v>
      </c>
    </row>
    <row r="18" spans="1:9" hidden="1" x14ac:dyDescent="0.25">
      <c r="A18" s="14">
        <v>1.9</v>
      </c>
      <c r="B18" s="15" t="s">
        <v>20</v>
      </c>
      <c r="C18" s="16">
        <v>0</v>
      </c>
      <c r="D18" s="16">
        <v>0</v>
      </c>
      <c r="E18" s="17">
        <f t="shared" si="0"/>
        <v>0</v>
      </c>
      <c r="F18" s="18">
        <f t="shared" si="1"/>
        <v>0</v>
      </c>
    </row>
    <row r="19" spans="1:9" ht="21" customHeight="1" x14ac:dyDescent="0.25">
      <c r="A19" s="10">
        <v>2</v>
      </c>
      <c r="B19" s="11" t="s">
        <v>21</v>
      </c>
      <c r="C19" s="12">
        <f>SUM(C20:C28)</f>
        <v>4768042446.3699999</v>
      </c>
      <c r="D19" s="12">
        <f>SUM(D20:D28)</f>
        <v>3327141992.4699993</v>
      </c>
      <c r="E19" s="13">
        <f t="shared" si="0"/>
        <v>0.69780041387907843</v>
      </c>
      <c r="F19" s="12">
        <f t="shared" si="1"/>
        <v>1440900453.9000006</v>
      </c>
      <c r="I19" s="22"/>
    </row>
    <row r="20" spans="1:9" ht="20.25" customHeight="1" x14ac:dyDescent="0.25">
      <c r="A20" s="14">
        <v>2.1</v>
      </c>
      <c r="B20" s="15" t="s">
        <v>22</v>
      </c>
      <c r="C20" s="16">
        <v>1008629336.22</v>
      </c>
      <c r="D20" s="23">
        <v>865169252.28999996</v>
      </c>
      <c r="E20" s="19">
        <f t="shared" si="0"/>
        <v>0.85776728994653306</v>
      </c>
      <c r="F20" s="18">
        <f t="shared" si="1"/>
        <v>143460083.93000007</v>
      </c>
      <c r="H20" s="20"/>
      <c r="I20" s="24"/>
    </row>
    <row r="21" spans="1:9" ht="20.25" customHeight="1" x14ac:dyDescent="0.25">
      <c r="A21" s="14">
        <v>2.2000000000000002</v>
      </c>
      <c r="B21" s="15" t="s">
        <v>23</v>
      </c>
      <c r="C21" s="16">
        <v>1757946995.98</v>
      </c>
      <c r="D21" s="23">
        <v>1730569209.6099999</v>
      </c>
      <c r="E21" s="19">
        <f t="shared" si="0"/>
        <v>0.98442627312848086</v>
      </c>
      <c r="F21" s="18">
        <f t="shared" si="1"/>
        <v>27377786.370000124</v>
      </c>
      <c r="I21" s="22"/>
    </row>
    <row r="22" spans="1:9" ht="20.25" customHeight="1" x14ac:dyDescent="0.25">
      <c r="A22" s="14">
        <v>2.2999999999999998</v>
      </c>
      <c r="B22" s="15" t="s">
        <v>24</v>
      </c>
      <c r="C22" s="16">
        <v>335667504.63999999</v>
      </c>
      <c r="D22" s="23">
        <v>93945437.909999996</v>
      </c>
      <c r="E22" s="19">
        <f t="shared" si="0"/>
        <v>0.27987647481919803</v>
      </c>
      <c r="F22" s="18">
        <f t="shared" si="1"/>
        <v>241722066.72999999</v>
      </c>
      <c r="I22" s="22"/>
    </row>
    <row r="23" spans="1:9" ht="20.25" customHeight="1" x14ac:dyDescent="0.25">
      <c r="A23" s="14">
        <v>2.4</v>
      </c>
      <c r="B23" s="15" t="s">
        <v>25</v>
      </c>
      <c r="C23" s="16">
        <v>2600000</v>
      </c>
      <c r="D23" s="23">
        <v>625000</v>
      </c>
      <c r="E23" s="19">
        <f t="shared" si="0"/>
        <v>0.24038461538461539</v>
      </c>
      <c r="F23" s="16">
        <f t="shared" si="1"/>
        <v>1975000</v>
      </c>
    </row>
    <row r="24" spans="1:9" ht="20.25" customHeight="1" x14ac:dyDescent="0.25">
      <c r="A24" s="14">
        <v>2.5</v>
      </c>
      <c r="B24" s="15" t="s">
        <v>26</v>
      </c>
      <c r="C24" s="16">
        <v>669811806</v>
      </c>
      <c r="D24" s="23">
        <v>500000000</v>
      </c>
      <c r="E24" s="19">
        <f t="shared" si="0"/>
        <v>0.74647833245268302</v>
      </c>
      <c r="F24" s="16">
        <f t="shared" si="1"/>
        <v>169811806</v>
      </c>
    </row>
    <row r="25" spans="1:9" ht="20.25" customHeight="1" x14ac:dyDescent="0.25">
      <c r="A25" s="14">
        <v>2.6</v>
      </c>
      <c r="B25" s="15" t="s">
        <v>27</v>
      </c>
      <c r="C25" s="16">
        <v>629645700.87</v>
      </c>
      <c r="D25" s="23">
        <v>9095078</v>
      </c>
      <c r="E25" s="19">
        <f t="shared" si="0"/>
        <v>1.4444755181259974E-2</v>
      </c>
      <c r="F25" s="16">
        <f t="shared" si="1"/>
        <v>620550622.87</v>
      </c>
      <c r="H25" s="20"/>
    </row>
    <row r="26" spans="1:9" ht="20.25" customHeight="1" x14ac:dyDescent="0.25">
      <c r="A26" s="14">
        <v>2.7</v>
      </c>
      <c r="B26" s="15" t="s">
        <v>28</v>
      </c>
      <c r="C26" s="16">
        <v>363741102.66000003</v>
      </c>
      <c r="D26" s="23">
        <v>127738014.66</v>
      </c>
      <c r="E26" s="19">
        <f t="shared" si="0"/>
        <v>0.35117838959046827</v>
      </c>
      <c r="F26" s="18">
        <f t="shared" si="1"/>
        <v>236003088.00000003</v>
      </c>
      <c r="H26" s="20"/>
    </row>
    <row r="27" spans="1:9" ht="24" hidden="1" x14ac:dyDescent="0.25">
      <c r="A27" s="14">
        <v>2.8</v>
      </c>
      <c r="B27" s="15" t="s">
        <v>29</v>
      </c>
      <c r="C27" s="16">
        <v>0</v>
      </c>
      <c r="D27" s="16">
        <v>0</v>
      </c>
      <c r="E27" s="17">
        <f t="shared" si="0"/>
        <v>0</v>
      </c>
      <c r="F27" s="16">
        <f t="shared" si="1"/>
        <v>0</v>
      </c>
    </row>
    <row r="28" spans="1:9" hidden="1" x14ac:dyDescent="0.25">
      <c r="A28" s="14">
        <v>2.9</v>
      </c>
      <c r="B28" s="15" t="s">
        <v>30</v>
      </c>
      <c r="C28" s="16">
        <v>0</v>
      </c>
      <c r="D28" s="16">
        <v>0</v>
      </c>
      <c r="E28" s="17">
        <f t="shared" si="0"/>
        <v>0</v>
      </c>
      <c r="F28" s="16">
        <f t="shared" si="1"/>
        <v>0</v>
      </c>
    </row>
    <row r="29" spans="1:9" x14ac:dyDescent="0.25">
      <c r="A29" s="14"/>
      <c r="B29" s="25"/>
      <c r="C29" s="26"/>
      <c r="D29" s="27"/>
      <c r="E29" s="28"/>
      <c r="F29" s="26"/>
      <c r="I29" s="29"/>
    </row>
    <row r="30" spans="1:9" x14ac:dyDescent="0.25">
      <c r="A30" s="30" t="s">
        <v>31</v>
      </c>
      <c r="B30" s="31" t="s">
        <v>32</v>
      </c>
      <c r="C30" s="32">
        <f>+C9-C19</f>
        <v>0</v>
      </c>
      <c r="D30" s="32">
        <f>+D9-D19</f>
        <v>427518482.21000099</v>
      </c>
      <c r="E30" s="33">
        <f t="shared" si="0"/>
        <v>0</v>
      </c>
      <c r="F30" s="32">
        <f t="shared" si="1"/>
        <v>-427518482.21000099</v>
      </c>
    </row>
    <row r="31" spans="1:9" ht="24" customHeight="1" x14ac:dyDescent="0.25">
      <c r="A31" s="30"/>
      <c r="B31" s="34"/>
      <c r="C31" s="32"/>
      <c r="D31" s="32"/>
      <c r="E31" s="33"/>
      <c r="F31" s="32"/>
    </row>
    <row r="32" spans="1:9" x14ac:dyDescent="0.25">
      <c r="A32" s="30"/>
      <c r="B32" s="34"/>
      <c r="C32" s="32"/>
      <c r="D32" s="32"/>
      <c r="E32" s="33"/>
      <c r="F32" s="32"/>
    </row>
    <row r="33" spans="1:9" x14ac:dyDescent="0.25">
      <c r="A33" s="30"/>
    </row>
    <row r="34" spans="1:9" x14ac:dyDescent="0.25">
      <c r="A34" s="30"/>
      <c r="B34" s="37" t="s">
        <v>33</v>
      </c>
      <c r="E34" s="38" t="s">
        <v>34</v>
      </c>
      <c r="F34" s="38"/>
      <c r="G34" s="39"/>
      <c r="H34" s="40"/>
      <c r="I34" s="41"/>
    </row>
    <row r="35" spans="1:9" x14ac:dyDescent="0.25">
      <c r="A35" s="30"/>
      <c r="B35" s="42" t="s">
        <v>35</v>
      </c>
      <c r="D35" s="51" t="s">
        <v>36</v>
      </c>
      <c r="E35" s="51"/>
      <c r="F35" s="51"/>
      <c r="G35" s="39"/>
      <c r="H35" s="40"/>
      <c r="I35" s="41"/>
    </row>
    <row r="36" spans="1:9" x14ac:dyDescent="0.25">
      <c r="A36" s="30"/>
      <c r="B36" s="43" t="s">
        <v>37</v>
      </c>
      <c r="D36" s="51" t="s">
        <v>38</v>
      </c>
      <c r="E36" s="51"/>
      <c r="F36" s="51"/>
      <c r="G36" s="39"/>
      <c r="H36" s="40"/>
      <c r="I36" s="41"/>
    </row>
    <row r="37" spans="1:9" x14ac:dyDescent="0.25">
      <c r="A37" s="30"/>
      <c r="B37" s="44"/>
      <c r="D37" s="45"/>
      <c r="E37" s="22"/>
      <c r="G37" s="39"/>
      <c r="H37" s="40"/>
      <c r="I37" s="41"/>
    </row>
    <row r="38" spans="1:9" x14ac:dyDescent="0.25">
      <c r="A38" s="30"/>
      <c r="B38" s="39"/>
      <c r="D38" s="52"/>
      <c r="E38" s="52"/>
      <c r="F38" s="52"/>
      <c r="G38" s="39"/>
      <c r="H38" s="40"/>
      <c r="I38" s="41"/>
    </row>
    <row r="39" spans="1:9" x14ac:dyDescent="0.25">
      <c r="A39" s="30"/>
      <c r="B39" s="39"/>
      <c r="G39" s="46"/>
      <c r="H39" s="40"/>
      <c r="I39" s="41"/>
    </row>
    <row r="40" spans="1:9" x14ac:dyDescent="0.25">
      <c r="A40" s="30"/>
      <c r="B40" s="47" t="s">
        <v>39</v>
      </c>
      <c r="D40" s="37" t="s">
        <v>40</v>
      </c>
      <c r="E40" s="39"/>
      <c r="F40" s="39"/>
      <c r="G40" s="39"/>
      <c r="H40" s="40"/>
      <c r="I40" s="41"/>
    </row>
    <row r="41" spans="1:9" x14ac:dyDescent="0.25">
      <c r="A41" s="30"/>
      <c r="B41" s="43" t="s">
        <v>41</v>
      </c>
      <c r="D41" s="43" t="s">
        <v>42</v>
      </c>
      <c r="F41" s="37"/>
      <c r="G41" s="37"/>
      <c r="H41" s="41"/>
      <c r="I41" s="41"/>
    </row>
    <row r="42" spans="1:9" x14ac:dyDescent="0.25">
      <c r="A42" s="30"/>
      <c r="B42" s="34"/>
      <c r="C42" s="32"/>
      <c r="D42" s="32"/>
      <c r="F42" s="43"/>
      <c r="G42" s="43"/>
      <c r="H42" s="43"/>
      <c r="I42" s="43"/>
    </row>
    <row r="43" spans="1:9" x14ac:dyDescent="0.25">
      <c r="A43" s="30"/>
      <c r="B43" s="34"/>
      <c r="C43" s="32"/>
      <c r="D43" s="32"/>
      <c r="F43" s="43"/>
      <c r="G43" s="43"/>
      <c r="H43" s="43"/>
      <c r="I43" s="43"/>
    </row>
    <row r="44" spans="1:9" x14ac:dyDescent="0.25">
      <c r="A44" s="30"/>
      <c r="B44" s="34"/>
      <c r="C44" s="32"/>
      <c r="D44" s="32"/>
      <c r="F44" s="43"/>
      <c r="G44" s="43"/>
      <c r="H44" s="43"/>
      <c r="I44" s="43"/>
    </row>
    <row r="45" spans="1:9" ht="12" customHeight="1" x14ac:dyDescent="0.25"/>
    <row r="47" spans="1:9" x14ac:dyDescent="0.25">
      <c r="A47" s="53" t="s">
        <v>43</v>
      </c>
      <c r="B47" s="54"/>
      <c r="C47" s="54"/>
      <c r="D47" s="54"/>
      <c r="E47" s="54"/>
      <c r="F47" s="54"/>
    </row>
    <row r="49" spans="1:6" x14ac:dyDescent="0.25">
      <c r="A49" s="48" t="s">
        <v>44</v>
      </c>
    </row>
    <row r="50" spans="1:6" ht="108.75" customHeight="1" x14ac:dyDescent="0.25">
      <c r="A50" s="49" t="s">
        <v>45</v>
      </c>
      <c r="B50" s="50"/>
      <c r="C50" s="50"/>
      <c r="D50" s="50"/>
      <c r="E50" s="50"/>
      <c r="F50" s="50"/>
    </row>
    <row r="52" spans="1:6" ht="87.75" customHeight="1" x14ac:dyDescent="0.25">
      <c r="A52" s="49" t="s">
        <v>46</v>
      </c>
      <c r="B52" s="50"/>
      <c r="C52" s="50"/>
      <c r="D52" s="50"/>
      <c r="E52" s="50"/>
      <c r="F52" s="50"/>
    </row>
    <row r="54" spans="1:6" ht="40.5" customHeight="1" x14ac:dyDescent="0.25">
      <c r="A54" s="49" t="s">
        <v>47</v>
      </c>
      <c r="B54" s="50"/>
      <c r="C54" s="50"/>
      <c r="D54" s="50"/>
      <c r="E54" s="50"/>
      <c r="F54" s="50"/>
    </row>
    <row r="56" spans="1:6" ht="50.25" customHeight="1" x14ac:dyDescent="0.25">
      <c r="A56" s="49" t="s">
        <v>48</v>
      </c>
      <c r="B56" s="50"/>
      <c r="C56" s="50"/>
      <c r="D56" s="50"/>
      <c r="E56" s="50"/>
      <c r="F56" s="50"/>
    </row>
    <row r="58" spans="1:6" ht="25.5" customHeight="1" x14ac:dyDescent="0.25">
      <c r="A58" s="49" t="s">
        <v>49</v>
      </c>
      <c r="B58" s="50"/>
      <c r="C58" s="50"/>
      <c r="D58" s="50"/>
      <c r="E58" s="50"/>
      <c r="F58" s="50"/>
    </row>
    <row r="60" spans="1:6" ht="27" customHeight="1" x14ac:dyDescent="0.25">
      <c r="A60" s="49" t="s">
        <v>50</v>
      </c>
      <c r="B60" s="50"/>
      <c r="C60" s="50"/>
      <c r="D60" s="50"/>
      <c r="E60" s="50"/>
      <c r="F60" s="50"/>
    </row>
    <row r="62" spans="1:6" ht="39" customHeight="1" x14ac:dyDescent="0.25">
      <c r="A62" s="49" t="s">
        <v>51</v>
      </c>
      <c r="B62" s="50"/>
      <c r="C62" s="50"/>
      <c r="D62" s="50"/>
      <c r="E62" s="50"/>
      <c r="F62" s="50"/>
    </row>
    <row r="64" spans="1:6" x14ac:dyDescent="0.25">
      <c r="A64" s="48" t="s">
        <v>52</v>
      </c>
    </row>
    <row r="65" spans="1:6" x14ac:dyDescent="0.25">
      <c r="A65" s="48" t="s">
        <v>53</v>
      </c>
    </row>
    <row r="66" spans="1:6" ht="18" customHeight="1" x14ac:dyDescent="0.25">
      <c r="A66" s="55" t="s">
        <v>54</v>
      </c>
      <c r="B66" s="56"/>
      <c r="C66" s="56"/>
      <c r="D66" s="56"/>
      <c r="E66" s="56"/>
      <c r="F66" s="56"/>
    </row>
    <row r="67" spans="1:6" ht="29.25" customHeight="1" x14ac:dyDescent="0.25">
      <c r="A67" s="55" t="s">
        <v>55</v>
      </c>
      <c r="B67" s="56"/>
      <c r="C67" s="56"/>
      <c r="D67" s="56"/>
      <c r="E67" s="56"/>
      <c r="F67" s="56"/>
    </row>
    <row r="69" spans="1:6" x14ac:dyDescent="0.25">
      <c r="A69" s="48" t="s">
        <v>56</v>
      </c>
    </row>
    <row r="70" spans="1:6" ht="27" customHeight="1" x14ac:dyDescent="0.25">
      <c r="A70" s="55" t="s">
        <v>57</v>
      </c>
      <c r="B70" s="56"/>
      <c r="C70" s="56"/>
      <c r="D70" s="56"/>
      <c r="E70" s="56"/>
      <c r="F70" s="56"/>
    </row>
  </sheetData>
  <sheetProtection password="ABC8" sheet="1" objects="1" scenarios="1"/>
  <mergeCells count="14">
    <mergeCell ref="A67:F67"/>
    <mergeCell ref="A70:F70"/>
    <mergeCell ref="A54:F54"/>
    <mergeCell ref="A56:F56"/>
    <mergeCell ref="A58:F58"/>
    <mergeCell ref="A60:F60"/>
    <mergeCell ref="A62:F62"/>
    <mergeCell ref="A66:F66"/>
    <mergeCell ref="A52:F52"/>
    <mergeCell ref="D35:F35"/>
    <mergeCell ref="D36:F36"/>
    <mergeCell ref="D38:F38"/>
    <mergeCell ref="A47:F47"/>
    <mergeCell ref="A50:F50"/>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Julianny Acevedo</dc:creator>
  <cp:lastModifiedBy>Cecilia Guzman</cp:lastModifiedBy>
  <dcterms:created xsi:type="dcterms:W3CDTF">2024-01-25T22:05:31Z</dcterms:created>
  <dcterms:modified xsi:type="dcterms:W3CDTF">2025-06-23T19:50:55Z</dcterms:modified>
</cp:coreProperties>
</file>