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ACEVEDO\Desktop\PARA ENIAR A DIGECOG\"/>
    </mc:Choice>
  </mc:AlternateContent>
  <bookViews>
    <workbookView xWindow="0" yWindow="0" windowWidth="28800" windowHeight="119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F55" i="1"/>
  <c r="E55" i="1"/>
  <c r="D55" i="1"/>
  <c r="F44" i="1"/>
  <c r="F41" i="1"/>
  <c r="E41" i="1"/>
  <c r="D41" i="1"/>
  <c r="C41" i="1"/>
  <c r="D25" i="1"/>
  <c r="E20" i="1"/>
  <c r="E11" i="1"/>
  <c r="E25" i="1" s="1"/>
  <c r="E58" i="1" s="1"/>
  <c r="E60" i="1" s="1"/>
  <c r="E10" i="1"/>
  <c r="D10" i="1"/>
  <c r="C10" i="1"/>
  <c r="C25" i="1" s="1"/>
  <c r="F8" i="1"/>
  <c r="F25" i="1" s="1"/>
  <c r="F58" i="1" s="1"/>
  <c r="F60" i="1" s="1"/>
  <c r="F6" i="1"/>
  <c r="E6" i="1"/>
  <c r="D6" i="1"/>
  <c r="B6" i="1"/>
  <c r="A6" i="1"/>
  <c r="D4" i="1"/>
  <c r="A3" i="1"/>
  <c r="A1" i="1"/>
</calcChain>
</file>

<file path=xl/comments1.xml><?xml version="1.0" encoding="utf-8"?>
<comments xmlns="http://schemas.openxmlformats.org/spreadsheetml/2006/main">
  <authors>
    <author>Miguelina De Oleo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modificar nombre al modelo del manual, llamar a esta cuentas otros cobros, si no hay donde encajarla , verificar manual.</t>
        </r>
      </text>
    </comment>
  </commentList>
</comments>
</file>

<file path=xl/sharedStrings.xml><?xml version="1.0" encoding="utf-8"?>
<sst xmlns="http://schemas.openxmlformats.org/spreadsheetml/2006/main" count="61" uniqueCount="57">
  <si>
    <t>ESTADO DE FLUJOS DE EFECTIVO</t>
  </si>
  <si>
    <t>Año Finalizado 2022</t>
  </si>
  <si>
    <t>Flujo de efectivo procedentes de actividades operativas</t>
  </si>
  <si>
    <t>Cobros impuestos</t>
  </si>
  <si>
    <t>Contribuciones de la seguridad social</t>
  </si>
  <si>
    <t>Cobros de subvenciones, transferencias, y otras asignaciones</t>
  </si>
  <si>
    <t>Cobros por venta de bienes y servicios y arrendamientos</t>
  </si>
  <si>
    <t>Cobros de seguros por primas, reclamos y otros</t>
  </si>
  <si>
    <t>Cobros por contratos mantenidos para negocios o intercambio</t>
  </si>
  <si>
    <t xml:space="preserve"> Cobros de intereses financieros</t>
  </si>
  <si>
    <t xml:space="preserve">Pagos a otras entidades para financiar sus operaciones (Transferencias) </t>
  </si>
  <si>
    <t>Otros cobros</t>
  </si>
  <si>
    <t xml:space="preserve">Pagos a los trabajadores o en beneficio de ellos </t>
  </si>
  <si>
    <t xml:space="preserve">Pagos por contribuciones a la seguridad social  </t>
  </si>
  <si>
    <t>Pagos de pensiones y jubilaciones</t>
  </si>
  <si>
    <t xml:space="preserve">Pagos a proveedores </t>
  </si>
  <si>
    <t>Pagos por contratos mantenidos para negocios o intercambio</t>
  </si>
  <si>
    <t xml:space="preserve"> Pagos de intereses</t>
  </si>
  <si>
    <t>Otros pagos</t>
  </si>
  <si>
    <t>Flujos de efectivo netos de las actividades de operacion</t>
  </si>
  <si>
    <t xml:space="preserve">Flujos de efectivo netos de las actividades de Inversion 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</si>
  <si>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</si>
  <si>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</si>
  <si>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</si>
  <si>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</si>
  <si>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</si>
  <si>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</si>
  <si>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>Pagos por adquisición de intangibles y otros activos de largo plazo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</si>
  <si>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</si>
  <si>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</si>
  <si>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</si>
  <si>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</si>
  <si>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inversion</t>
  </si>
  <si>
    <t>Flujos de efectivo netos por las actividades de financiacion</t>
  </si>
  <si>
    <t xml:space="preserve"> 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</si>
  <si>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</si>
  <si>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</si>
  <si>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</si>
  <si>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</si>
  <si>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</si>
  <si>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</si>
  <si>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</si>
  <si>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</si>
  <si>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</si>
  <si>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>Neto usado en las Actividades de Financiamiento</t>
  </si>
  <si>
    <t>Aumento(Disminución) de Efectivo y Equivalente</t>
  </si>
  <si>
    <t>Efectivo y Equivalentes al inicio del año</t>
  </si>
  <si>
    <t>Efectivo y Equivalentes al final del año</t>
  </si>
  <si>
    <t xml:space="preserve">   Hugo M. Beras Goico Ramirez</t>
  </si>
  <si>
    <t xml:space="preserve">          Juan F. Alvarez Carbuccia</t>
  </si>
  <si>
    <t xml:space="preserve">            Director Ejecutivo</t>
  </si>
  <si>
    <t xml:space="preserve">      Directora Administrativo y Financiero </t>
  </si>
  <si>
    <t xml:space="preserve">                      </t>
  </si>
  <si>
    <t xml:space="preserve">          Niurka Caraballo</t>
  </si>
  <si>
    <t xml:space="preserve">          Benigno A. Barias</t>
  </si>
  <si>
    <t xml:space="preserve">         Encargada Financiera</t>
  </si>
  <si>
    <t xml:space="preserve">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</si>
</sst>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5" formatCode="#,##0\ ;\(#,##0\)"/>
    <numFmt numFmtId="167" formatCode="#,##0_ ;[Red]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indexed="9"/>
      <name val="Century Gothic"/>
      <family val="2"/>
    </font>
    <font>
      <sz val="9"/>
      <color indexed="8"/>
      <name val="Century Gothic"/>
      <family val="2"/>
    </font>
    <font>
      <sz val="9"/>
      <color indexed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2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37" fontId="3" fillId="2" borderId="0" xfId="0" applyNumberFormat="1" applyFont="1" applyFill="1"/>
    <xf numFmtId="167" fontId="3" fillId="2" borderId="0" xfId="1" applyNumberFormat="1" applyFont="1" applyFill="1"/>
    <xf numFmtId="165" fontId="3" fillId="2" borderId="0" xfId="2" applyNumberFormat="1" applyFont="1" applyFill="1"/>
    <xf numFmtId="37" fontId="3" fillId="2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37" fontId="3" fillId="0" borderId="0" xfId="0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65" fontId="7" fillId="2" borderId="0" xfId="2" applyNumberFormat="1" applyFont="1" applyFill="1"/>
    <xf numFmtId="37" fontId="7" fillId="2" borderId="0" xfId="0" applyNumberFormat="1" applyFont="1" applyFill="1"/>
    <xf numFmtId="43" fontId="3" fillId="2" borderId="0" xfId="1" applyFont="1" applyFill="1"/>
    <xf numFmtId="43" fontId="4" fillId="2" borderId="0" xfId="1" applyFont="1" applyFill="1" applyAlignment="1">
      <alignment horizontal="left" vertical="center" wrapText="1"/>
    </xf>
    <xf numFmtId="43" fontId="4" fillId="2" borderId="0" xfId="1" applyFont="1" applyFill="1" applyAlignment="1">
      <alignment horizontal="left" wrapText="1"/>
    </xf>
    <xf numFmtId="167" fontId="4" fillId="2" borderId="2" xfId="1" applyNumberFormat="1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vertic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7" fontId="3" fillId="2" borderId="3" xfId="1" applyNumberFormat="1" applyFont="1" applyFill="1" applyBorder="1"/>
    <xf numFmtId="167" fontId="4" fillId="2" borderId="4" xfId="1" applyNumberFormat="1" applyFont="1" applyFill="1" applyBorder="1" applyAlignment="1">
      <alignment horizontal="right" vertical="center" wrapText="1"/>
    </xf>
    <xf numFmtId="38" fontId="4" fillId="2" borderId="2" xfId="0" applyNumberFormat="1" applyFont="1" applyFill="1" applyBorder="1" applyAlignment="1">
      <alignment vertical="center"/>
    </xf>
    <xf numFmtId="167" fontId="4" fillId="2" borderId="2" xfId="1" applyNumberFormat="1" applyFont="1" applyFill="1" applyBorder="1" applyAlignment="1">
      <alignment horizontal="center" vertical="center" wrapText="1"/>
    </xf>
    <xf numFmtId="165" fontId="4" fillId="2" borderId="5" xfId="2" applyNumberFormat="1" applyFont="1" applyFill="1" applyBorder="1"/>
    <xf numFmtId="167" fontId="4" fillId="2" borderId="0" xfId="1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vertical="center"/>
    </xf>
    <xf numFmtId="165" fontId="4" fillId="2" borderId="0" xfId="2" applyNumberFormat="1" applyFont="1" applyFill="1" applyBorder="1"/>
    <xf numFmtId="165" fontId="4" fillId="2" borderId="0" xfId="2" applyNumberFormat="1" applyFont="1" applyFill="1" applyAlignment="1">
      <alignment horizontal="center" vertical="center"/>
    </xf>
    <xf numFmtId="165" fontId="4" fillId="2" borderId="0" xfId="2" applyNumberFormat="1" applyFont="1" applyFill="1" applyAlignment="1">
      <alignment vertical="center"/>
    </xf>
    <xf numFmtId="165" fontId="4" fillId="2" borderId="0" xfId="2" applyNumberFormat="1" applyFont="1" applyFill="1"/>
    <xf numFmtId="167" fontId="3" fillId="2" borderId="0" xfId="1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/>
    </xf>
    <xf numFmtId="167" fontId="4" fillId="2" borderId="6" xfId="0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vertical="center"/>
    </xf>
    <xf numFmtId="43" fontId="4" fillId="2" borderId="6" xfId="1" applyFont="1" applyFill="1" applyBorder="1"/>
    <xf numFmtId="0" fontId="4" fillId="0" borderId="0" xfId="0" applyFont="1" applyFill="1"/>
    <xf numFmtId="167" fontId="3" fillId="0" borderId="0" xfId="1" applyNumberFormat="1" applyFont="1" applyFill="1"/>
    <xf numFmtId="0" fontId="0" fillId="0" borderId="0" xfId="0" applyFill="1" applyBorder="1"/>
    <xf numFmtId="167" fontId="8" fillId="0" borderId="0" xfId="1" applyNumberFormat="1" applyFont="1" applyFill="1" applyBorder="1"/>
    <xf numFmtId="167" fontId="9" fillId="0" borderId="0" xfId="1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Border="1"/>
    <xf numFmtId="0" fontId="12" fillId="0" borderId="0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64</xdr:row>
      <xdr:rowOff>171450</xdr:rowOff>
    </xdr:from>
    <xdr:to>
      <xdr:col>0</xdr:col>
      <xdr:colOff>2083096</xdr:colOff>
      <xdr:row>65</xdr:row>
      <xdr:rowOff>11781</xdr:rowOff>
    </xdr:to>
    <xdr:cxnSp macro="">
      <xdr:nvCxnSpPr>
        <xdr:cNvPr id="2" name="Conector recto 1"/>
        <xdr:cNvCxnSpPr/>
      </xdr:nvCxnSpPr>
      <xdr:spPr bwMode="auto">
        <a:xfrm flipV="1">
          <a:off x="104775" y="5915025"/>
          <a:ext cx="1978321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3457575</xdr:colOff>
      <xdr:row>64</xdr:row>
      <xdr:rowOff>152400</xdr:rowOff>
    </xdr:from>
    <xdr:to>
      <xdr:col>3</xdr:col>
      <xdr:colOff>847725</xdr:colOff>
      <xdr:row>64</xdr:row>
      <xdr:rowOff>154656</xdr:rowOff>
    </xdr:to>
    <xdr:cxnSp macro="">
      <xdr:nvCxnSpPr>
        <xdr:cNvPr id="3" name="Conector recto 2"/>
        <xdr:cNvCxnSpPr/>
      </xdr:nvCxnSpPr>
      <xdr:spPr bwMode="auto">
        <a:xfrm flipV="1">
          <a:off x="3457575" y="5895975"/>
          <a:ext cx="2628900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68</xdr:row>
      <xdr:rowOff>171450</xdr:rowOff>
    </xdr:from>
    <xdr:to>
      <xdr:col>0</xdr:col>
      <xdr:colOff>2238375</xdr:colOff>
      <xdr:row>68</xdr:row>
      <xdr:rowOff>171450</xdr:rowOff>
    </xdr:to>
    <xdr:cxnSp macro="">
      <xdr:nvCxnSpPr>
        <xdr:cNvPr id="4" name="Conector recto 3"/>
        <xdr:cNvCxnSpPr/>
      </xdr:nvCxnSpPr>
      <xdr:spPr bwMode="auto">
        <a:xfrm>
          <a:off x="114300" y="66008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3371850</xdr:colOff>
      <xdr:row>68</xdr:row>
      <xdr:rowOff>161925</xdr:rowOff>
    </xdr:from>
    <xdr:to>
      <xdr:col>3</xdr:col>
      <xdr:colOff>866775</xdr:colOff>
      <xdr:row>68</xdr:row>
      <xdr:rowOff>161925</xdr:rowOff>
    </xdr:to>
    <xdr:cxnSp macro="">
      <xdr:nvCxnSpPr>
        <xdr:cNvPr id="5" name="Conector recto 4"/>
        <xdr:cNvCxnSpPr/>
      </xdr:nvCxnSpPr>
      <xdr:spPr bwMode="auto">
        <a:xfrm>
          <a:off x="3371850" y="6591300"/>
          <a:ext cx="2733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.%202022\Copia%202%20de%20ESTADOS%20FINANCIEROS%20AL%2031%20DE%20DIC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2022 Y  2021</v>
          </cell>
        </row>
        <row r="6">
          <cell r="A6" t="str">
            <v>Cuentas</v>
          </cell>
          <cell r="E6" t="str">
            <v>Diciembre 2021</v>
          </cell>
          <cell r="F6" t="str">
            <v>Año Finalizado 2021</v>
          </cell>
          <cell r="G6">
            <v>2002</v>
          </cell>
        </row>
      </sheetData>
      <sheetData sheetId="4">
        <row r="6">
          <cell r="B6" t="str">
            <v>Notas</v>
          </cell>
        </row>
      </sheetData>
      <sheetData sheetId="5"/>
      <sheetData sheetId="6"/>
      <sheetData sheetId="7"/>
      <sheetData sheetId="8"/>
      <sheetData sheetId="9">
        <row r="395">
          <cell r="E395">
            <v>1364067097.04</v>
          </cell>
        </row>
        <row r="396">
          <cell r="E396">
            <v>923865599</v>
          </cell>
        </row>
        <row r="459">
          <cell r="D459">
            <v>926847327</v>
          </cell>
          <cell r="E459">
            <v>923865599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K42" sqref="K42"/>
    </sheetView>
  </sheetViews>
  <sheetFormatPr baseColWidth="10" defaultRowHeight="14.25" x14ac:dyDescent="0.3"/>
  <cols>
    <col min="1" max="1" width="52.42578125" style="4" customWidth="1"/>
    <col min="2" max="2" width="6.42578125" style="4" bestFit="1" customWidth="1"/>
    <col min="3" max="3" width="19.7109375" style="4" customWidth="1"/>
    <col min="4" max="4" width="18.42578125" style="4" customWidth="1"/>
    <col min="5" max="5" width="15.42578125" style="4" hidden="1" customWidth="1"/>
    <col min="6" max="6" width="14.85546875" style="4" hidden="1" customWidth="1"/>
    <col min="7" max="7" width="16.140625" style="4" bestFit="1" customWidth="1"/>
    <col min="8" max="8" width="8.7109375" style="4" bestFit="1" customWidth="1"/>
    <col min="9" max="9" width="12.7109375" style="4" bestFit="1" customWidth="1"/>
    <col min="10" max="10" width="12.42578125" style="4" bestFit="1" customWidth="1"/>
    <col min="11" max="11" width="12.7109375" style="4" bestFit="1" customWidth="1"/>
    <col min="12" max="12" width="11.42578125" style="4"/>
    <col min="13" max="13" width="16.140625" style="4" bestFit="1" customWidth="1"/>
    <col min="14" max="256" width="11.42578125" style="4"/>
    <col min="257" max="257" width="52.42578125" style="4" customWidth="1"/>
    <col min="258" max="258" width="6.42578125" style="4" bestFit="1" customWidth="1"/>
    <col min="259" max="259" width="19.7109375" style="4" customWidth="1"/>
    <col min="260" max="260" width="18.42578125" style="4" customWidth="1"/>
    <col min="261" max="262" width="0" style="4" hidden="1" customWidth="1"/>
    <col min="263" max="263" width="16.140625" style="4" bestFit="1" customWidth="1"/>
    <col min="264" max="264" width="8.7109375" style="4" bestFit="1" customWidth="1"/>
    <col min="265" max="265" width="12.7109375" style="4" bestFit="1" customWidth="1"/>
    <col min="266" max="266" width="12.42578125" style="4" bestFit="1" customWidth="1"/>
    <col min="267" max="267" width="12.7109375" style="4" bestFit="1" customWidth="1"/>
    <col min="268" max="268" width="11.42578125" style="4"/>
    <col min="269" max="269" width="16.140625" style="4" bestFit="1" customWidth="1"/>
    <col min="270" max="512" width="11.42578125" style="4"/>
    <col min="513" max="513" width="52.42578125" style="4" customWidth="1"/>
    <col min="514" max="514" width="6.42578125" style="4" bestFit="1" customWidth="1"/>
    <col min="515" max="515" width="19.7109375" style="4" customWidth="1"/>
    <col min="516" max="516" width="18.42578125" style="4" customWidth="1"/>
    <col min="517" max="518" width="0" style="4" hidden="1" customWidth="1"/>
    <col min="519" max="519" width="16.140625" style="4" bestFit="1" customWidth="1"/>
    <col min="520" max="520" width="8.7109375" style="4" bestFit="1" customWidth="1"/>
    <col min="521" max="521" width="12.7109375" style="4" bestFit="1" customWidth="1"/>
    <col min="522" max="522" width="12.42578125" style="4" bestFit="1" customWidth="1"/>
    <col min="523" max="523" width="12.7109375" style="4" bestFit="1" customWidth="1"/>
    <col min="524" max="524" width="11.42578125" style="4"/>
    <col min="525" max="525" width="16.140625" style="4" bestFit="1" customWidth="1"/>
    <col min="526" max="768" width="11.42578125" style="4"/>
    <col min="769" max="769" width="52.42578125" style="4" customWidth="1"/>
    <col min="770" max="770" width="6.42578125" style="4" bestFit="1" customWidth="1"/>
    <col min="771" max="771" width="19.7109375" style="4" customWidth="1"/>
    <col min="772" max="772" width="18.42578125" style="4" customWidth="1"/>
    <col min="773" max="774" width="0" style="4" hidden="1" customWidth="1"/>
    <col min="775" max="775" width="16.140625" style="4" bestFit="1" customWidth="1"/>
    <col min="776" max="776" width="8.7109375" style="4" bestFit="1" customWidth="1"/>
    <col min="777" max="777" width="12.7109375" style="4" bestFit="1" customWidth="1"/>
    <col min="778" max="778" width="12.42578125" style="4" bestFit="1" customWidth="1"/>
    <col min="779" max="779" width="12.7109375" style="4" bestFit="1" customWidth="1"/>
    <col min="780" max="780" width="11.42578125" style="4"/>
    <col min="781" max="781" width="16.140625" style="4" bestFit="1" customWidth="1"/>
    <col min="782" max="1024" width="11.42578125" style="4"/>
    <col min="1025" max="1025" width="52.42578125" style="4" customWidth="1"/>
    <col min="1026" max="1026" width="6.42578125" style="4" bestFit="1" customWidth="1"/>
    <col min="1027" max="1027" width="19.7109375" style="4" customWidth="1"/>
    <col min="1028" max="1028" width="18.42578125" style="4" customWidth="1"/>
    <col min="1029" max="1030" width="0" style="4" hidden="1" customWidth="1"/>
    <col min="1031" max="1031" width="16.140625" style="4" bestFit="1" customWidth="1"/>
    <col min="1032" max="1032" width="8.7109375" style="4" bestFit="1" customWidth="1"/>
    <col min="1033" max="1033" width="12.7109375" style="4" bestFit="1" customWidth="1"/>
    <col min="1034" max="1034" width="12.42578125" style="4" bestFit="1" customWidth="1"/>
    <col min="1035" max="1035" width="12.7109375" style="4" bestFit="1" customWidth="1"/>
    <col min="1036" max="1036" width="11.42578125" style="4"/>
    <col min="1037" max="1037" width="16.140625" style="4" bestFit="1" customWidth="1"/>
    <col min="1038" max="1280" width="11.42578125" style="4"/>
    <col min="1281" max="1281" width="52.42578125" style="4" customWidth="1"/>
    <col min="1282" max="1282" width="6.42578125" style="4" bestFit="1" customWidth="1"/>
    <col min="1283" max="1283" width="19.7109375" style="4" customWidth="1"/>
    <col min="1284" max="1284" width="18.42578125" style="4" customWidth="1"/>
    <col min="1285" max="1286" width="0" style="4" hidden="1" customWidth="1"/>
    <col min="1287" max="1287" width="16.140625" style="4" bestFit="1" customWidth="1"/>
    <col min="1288" max="1288" width="8.7109375" style="4" bestFit="1" customWidth="1"/>
    <col min="1289" max="1289" width="12.7109375" style="4" bestFit="1" customWidth="1"/>
    <col min="1290" max="1290" width="12.42578125" style="4" bestFit="1" customWidth="1"/>
    <col min="1291" max="1291" width="12.7109375" style="4" bestFit="1" customWidth="1"/>
    <col min="1292" max="1292" width="11.42578125" style="4"/>
    <col min="1293" max="1293" width="16.140625" style="4" bestFit="1" customWidth="1"/>
    <col min="1294" max="1536" width="11.42578125" style="4"/>
    <col min="1537" max="1537" width="52.42578125" style="4" customWidth="1"/>
    <col min="1538" max="1538" width="6.42578125" style="4" bestFit="1" customWidth="1"/>
    <col min="1539" max="1539" width="19.7109375" style="4" customWidth="1"/>
    <col min="1540" max="1540" width="18.42578125" style="4" customWidth="1"/>
    <col min="1541" max="1542" width="0" style="4" hidden="1" customWidth="1"/>
    <col min="1543" max="1543" width="16.140625" style="4" bestFit="1" customWidth="1"/>
    <col min="1544" max="1544" width="8.7109375" style="4" bestFit="1" customWidth="1"/>
    <col min="1545" max="1545" width="12.7109375" style="4" bestFit="1" customWidth="1"/>
    <col min="1546" max="1546" width="12.42578125" style="4" bestFit="1" customWidth="1"/>
    <col min="1547" max="1547" width="12.7109375" style="4" bestFit="1" customWidth="1"/>
    <col min="1548" max="1548" width="11.42578125" style="4"/>
    <col min="1549" max="1549" width="16.140625" style="4" bestFit="1" customWidth="1"/>
    <col min="1550" max="1792" width="11.42578125" style="4"/>
    <col min="1793" max="1793" width="52.42578125" style="4" customWidth="1"/>
    <col min="1794" max="1794" width="6.42578125" style="4" bestFit="1" customWidth="1"/>
    <col min="1795" max="1795" width="19.7109375" style="4" customWidth="1"/>
    <col min="1796" max="1796" width="18.42578125" style="4" customWidth="1"/>
    <col min="1797" max="1798" width="0" style="4" hidden="1" customWidth="1"/>
    <col min="1799" max="1799" width="16.140625" style="4" bestFit="1" customWidth="1"/>
    <col min="1800" max="1800" width="8.7109375" style="4" bestFit="1" customWidth="1"/>
    <col min="1801" max="1801" width="12.7109375" style="4" bestFit="1" customWidth="1"/>
    <col min="1802" max="1802" width="12.42578125" style="4" bestFit="1" customWidth="1"/>
    <col min="1803" max="1803" width="12.7109375" style="4" bestFit="1" customWidth="1"/>
    <col min="1804" max="1804" width="11.42578125" style="4"/>
    <col min="1805" max="1805" width="16.140625" style="4" bestFit="1" customWidth="1"/>
    <col min="1806" max="2048" width="11.42578125" style="4"/>
    <col min="2049" max="2049" width="52.42578125" style="4" customWidth="1"/>
    <col min="2050" max="2050" width="6.42578125" style="4" bestFit="1" customWidth="1"/>
    <col min="2051" max="2051" width="19.7109375" style="4" customWidth="1"/>
    <col min="2052" max="2052" width="18.42578125" style="4" customWidth="1"/>
    <col min="2053" max="2054" width="0" style="4" hidden="1" customWidth="1"/>
    <col min="2055" max="2055" width="16.140625" style="4" bestFit="1" customWidth="1"/>
    <col min="2056" max="2056" width="8.7109375" style="4" bestFit="1" customWidth="1"/>
    <col min="2057" max="2057" width="12.7109375" style="4" bestFit="1" customWidth="1"/>
    <col min="2058" max="2058" width="12.42578125" style="4" bestFit="1" customWidth="1"/>
    <col min="2059" max="2059" width="12.7109375" style="4" bestFit="1" customWidth="1"/>
    <col min="2060" max="2060" width="11.42578125" style="4"/>
    <col min="2061" max="2061" width="16.140625" style="4" bestFit="1" customWidth="1"/>
    <col min="2062" max="2304" width="11.42578125" style="4"/>
    <col min="2305" max="2305" width="52.42578125" style="4" customWidth="1"/>
    <col min="2306" max="2306" width="6.42578125" style="4" bestFit="1" customWidth="1"/>
    <col min="2307" max="2307" width="19.7109375" style="4" customWidth="1"/>
    <col min="2308" max="2308" width="18.42578125" style="4" customWidth="1"/>
    <col min="2309" max="2310" width="0" style="4" hidden="1" customWidth="1"/>
    <col min="2311" max="2311" width="16.140625" style="4" bestFit="1" customWidth="1"/>
    <col min="2312" max="2312" width="8.7109375" style="4" bestFit="1" customWidth="1"/>
    <col min="2313" max="2313" width="12.7109375" style="4" bestFit="1" customWidth="1"/>
    <col min="2314" max="2314" width="12.42578125" style="4" bestFit="1" customWidth="1"/>
    <col min="2315" max="2315" width="12.7109375" style="4" bestFit="1" customWidth="1"/>
    <col min="2316" max="2316" width="11.42578125" style="4"/>
    <col min="2317" max="2317" width="16.140625" style="4" bestFit="1" customWidth="1"/>
    <col min="2318" max="2560" width="11.42578125" style="4"/>
    <col min="2561" max="2561" width="52.42578125" style="4" customWidth="1"/>
    <col min="2562" max="2562" width="6.42578125" style="4" bestFit="1" customWidth="1"/>
    <col min="2563" max="2563" width="19.7109375" style="4" customWidth="1"/>
    <col min="2564" max="2564" width="18.42578125" style="4" customWidth="1"/>
    <col min="2565" max="2566" width="0" style="4" hidden="1" customWidth="1"/>
    <col min="2567" max="2567" width="16.140625" style="4" bestFit="1" customWidth="1"/>
    <col min="2568" max="2568" width="8.7109375" style="4" bestFit="1" customWidth="1"/>
    <col min="2569" max="2569" width="12.7109375" style="4" bestFit="1" customWidth="1"/>
    <col min="2570" max="2570" width="12.42578125" style="4" bestFit="1" customWidth="1"/>
    <col min="2571" max="2571" width="12.7109375" style="4" bestFit="1" customWidth="1"/>
    <col min="2572" max="2572" width="11.42578125" style="4"/>
    <col min="2573" max="2573" width="16.140625" style="4" bestFit="1" customWidth="1"/>
    <col min="2574" max="2816" width="11.42578125" style="4"/>
    <col min="2817" max="2817" width="52.42578125" style="4" customWidth="1"/>
    <col min="2818" max="2818" width="6.42578125" style="4" bestFit="1" customWidth="1"/>
    <col min="2819" max="2819" width="19.7109375" style="4" customWidth="1"/>
    <col min="2820" max="2820" width="18.42578125" style="4" customWidth="1"/>
    <col min="2821" max="2822" width="0" style="4" hidden="1" customWidth="1"/>
    <col min="2823" max="2823" width="16.140625" style="4" bestFit="1" customWidth="1"/>
    <col min="2824" max="2824" width="8.7109375" style="4" bestFit="1" customWidth="1"/>
    <col min="2825" max="2825" width="12.7109375" style="4" bestFit="1" customWidth="1"/>
    <col min="2826" max="2826" width="12.42578125" style="4" bestFit="1" customWidth="1"/>
    <col min="2827" max="2827" width="12.7109375" style="4" bestFit="1" customWidth="1"/>
    <col min="2828" max="2828" width="11.42578125" style="4"/>
    <col min="2829" max="2829" width="16.140625" style="4" bestFit="1" customWidth="1"/>
    <col min="2830" max="3072" width="11.42578125" style="4"/>
    <col min="3073" max="3073" width="52.42578125" style="4" customWidth="1"/>
    <col min="3074" max="3074" width="6.42578125" style="4" bestFit="1" customWidth="1"/>
    <col min="3075" max="3075" width="19.7109375" style="4" customWidth="1"/>
    <col min="3076" max="3076" width="18.42578125" style="4" customWidth="1"/>
    <col min="3077" max="3078" width="0" style="4" hidden="1" customWidth="1"/>
    <col min="3079" max="3079" width="16.140625" style="4" bestFit="1" customWidth="1"/>
    <col min="3080" max="3080" width="8.7109375" style="4" bestFit="1" customWidth="1"/>
    <col min="3081" max="3081" width="12.7109375" style="4" bestFit="1" customWidth="1"/>
    <col min="3082" max="3082" width="12.42578125" style="4" bestFit="1" customWidth="1"/>
    <col min="3083" max="3083" width="12.7109375" style="4" bestFit="1" customWidth="1"/>
    <col min="3084" max="3084" width="11.42578125" style="4"/>
    <col min="3085" max="3085" width="16.140625" style="4" bestFit="1" customWidth="1"/>
    <col min="3086" max="3328" width="11.42578125" style="4"/>
    <col min="3329" max="3329" width="52.42578125" style="4" customWidth="1"/>
    <col min="3330" max="3330" width="6.42578125" style="4" bestFit="1" customWidth="1"/>
    <col min="3331" max="3331" width="19.7109375" style="4" customWidth="1"/>
    <col min="3332" max="3332" width="18.42578125" style="4" customWidth="1"/>
    <col min="3333" max="3334" width="0" style="4" hidden="1" customWidth="1"/>
    <col min="3335" max="3335" width="16.140625" style="4" bestFit="1" customWidth="1"/>
    <col min="3336" max="3336" width="8.7109375" style="4" bestFit="1" customWidth="1"/>
    <col min="3337" max="3337" width="12.7109375" style="4" bestFit="1" customWidth="1"/>
    <col min="3338" max="3338" width="12.42578125" style="4" bestFit="1" customWidth="1"/>
    <col min="3339" max="3339" width="12.7109375" style="4" bestFit="1" customWidth="1"/>
    <col min="3340" max="3340" width="11.42578125" style="4"/>
    <col min="3341" max="3341" width="16.140625" style="4" bestFit="1" customWidth="1"/>
    <col min="3342" max="3584" width="11.42578125" style="4"/>
    <col min="3585" max="3585" width="52.42578125" style="4" customWidth="1"/>
    <col min="3586" max="3586" width="6.42578125" style="4" bestFit="1" customWidth="1"/>
    <col min="3587" max="3587" width="19.7109375" style="4" customWidth="1"/>
    <col min="3588" max="3588" width="18.42578125" style="4" customWidth="1"/>
    <col min="3589" max="3590" width="0" style="4" hidden="1" customWidth="1"/>
    <col min="3591" max="3591" width="16.140625" style="4" bestFit="1" customWidth="1"/>
    <col min="3592" max="3592" width="8.7109375" style="4" bestFit="1" customWidth="1"/>
    <col min="3593" max="3593" width="12.7109375" style="4" bestFit="1" customWidth="1"/>
    <col min="3594" max="3594" width="12.42578125" style="4" bestFit="1" customWidth="1"/>
    <col min="3595" max="3595" width="12.7109375" style="4" bestFit="1" customWidth="1"/>
    <col min="3596" max="3596" width="11.42578125" style="4"/>
    <col min="3597" max="3597" width="16.140625" style="4" bestFit="1" customWidth="1"/>
    <col min="3598" max="3840" width="11.42578125" style="4"/>
    <col min="3841" max="3841" width="52.42578125" style="4" customWidth="1"/>
    <col min="3842" max="3842" width="6.42578125" style="4" bestFit="1" customWidth="1"/>
    <col min="3843" max="3843" width="19.7109375" style="4" customWidth="1"/>
    <col min="3844" max="3844" width="18.42578125" style="4" customWidth="1"/>
    <col min="3845" max="3846" width="0" style="4" hidden="1" customWidth="1"/>
    <col min="3847" max="3847" width="16.140625" style="4" bestFit="1" customWidth="1"/>
    <col min="3848" max="3848" width="8.7109375" style="4" bestFit="1" customWidth="1"/>
    <col min="3849" max="3849" width="12.7109375" style="4" bestFit="1" customWidth="1"/>
    <col min="3850" max="3850" width="12.42578125" style="4" bestFit="1" customWidth="1"/>
    <col min="3851" max="3851" width="12.7109375" style="4" bestFit="1" customWidth="1"/>
    <col min="3852" max="3852" width="11.42578125" style="4"/>
    <col min="3853" max="3853" width="16.140625" style="4" bestFit="1" customWidth="1"/>
    <col min="3854" max="4096" width="11.42578125" style="4"/>
    <col min="4097" max="4097" width="52.42578125" style="4" customWidth="1"/>
    <col min="4098" max="4098" width="6.42578125" style="4" bestFit="1" customWidth="1"/>
    <col min="4099" max="4099" width="19.7109375" style="4" customWidth="1"/>
    <col min="4100" max="4100" width="18.42578125" style="4" customWidth="1"/>
    <col min="4101" max="4102" width="0" style="4" hidden="1" customWidth="1"/>
    <col min="4103" max="4103" width="16.140625" style="4" bestFit="1" customWidth="1"/>
    <col min="4104" max="4104" width="8.7109375" style="4" bestFit="1" customWidth="1"/>
    <col min="4105" max="4105" width="12.7109375" style="4" bestFit="1" customWidth="1"/>
    <col min="4106" max="4106" width="12.42578125" style="4" bestFit="1" customWidth="1"/>
    <col min="4107" max="4107" width="12.7109375" style="4" bestFit="1" customWidth="1"/>
    <col min="4108" max="4108" width="11.42578125" style="4"/>
    <col min="4109" max="4109" width="16.140625" style="4" bestFit="1" customWidth="1"/>
    <col min="4110" max="4352" width="11.42578125" style="4"/>
    <col min="4353" max="4353" width="52.42578125" style="4" customWidth="1"/>
    <col min="4354" max="4354" width="6.42578125" style="4" bestFit="1" customWidth="1"/>
    <col min="4355" max="4355" width="19.7109375" style="4" customWidth="1"/>
    <col min="4356" max="4356" width="18.42578125" style="4" customWidth="1"/>
    <col min="4357" max="4358" width="0" style="4" hidden="1" customWidth="1"/>
    <col min="4359" max="4359" width="16.140625" style="4" bestFit="1" customWidth="1"/>
    <col min="4360" max="4360" width="8.7109375" style="4" bestFit="1" customWidth="1"/>
    <col min="4361" max="4361" width="12.7109375" style="4" bestFit="1" customWidth="1"/>
    <col min="4362" max="4362" width="12.42578125" style="4" bestFit="1" customWidth="1"/>
    <col min="4363" max="4363" width="12.7109375" style="4" bestFit="1" customWidth="1"/>
    <col min="4364" max="4364" width="11.42578125" style="4"/>
    <col min="4365" max="4365" width="16.140625" style="4" bestFit="1" customWidth="1"/>
    <col min="4366" max="4608" width="11.42578125" style="4"/>
    <col min="4609" max="4609" width="52.42578125" style="4" customWidth="1"/>
    <col min="4610" max="4610" width="6.42578125" style="4" bestFit="1" customWidth="1"/>
    <col min="4611" max="4611" width="19.7109375" style="4" customWidth="1"/>
    <col min="4612" max="4612" width="18.42578125" style="4" customWidth="1"/>
    <col min="4613" max="4614" width="0" style="4" hidden="1" customWidth="1"/>
    <col min="4615" max="4615" width="16.140625" style="4" bestFit="1" customWidth="1"/>
    <col min="4616" max="4616" width="8.7109375" style="4" bestFit="1" customWidth="1"/>
    <col min="4617" max="4617" width="12.7109375" style="4" bestFit="1" customWidth="1"/>
    <col min="4618" max="4618" width="12.42578125" style="4" bestFit="1" customWidth="1"/>
    <col min="4619" max="4619" width="12.7109375" style="4" bestFit="1" customWidth="1"/>
    <col min="4620" max="4620" width="11.42578125" style="4"/>
    <col min="4621" max="4621" width="16.140625" style="4" bestFit="1" customWidth="1"/>
    <col min="4622" max="4864" width="11.42578125" style="4"/>
    <col min="4865" max="4865" width="52.42578125" style="4" customWidth="1"/>
    <col min="4866" max="4866" width="6.42578125" style="4" bestFit="1" customWidth="1"/>
    <col min="4867" max="4867" width="19.7109375" style="4" customWidth="1"/>
    <col min="4868" max="4868" width="18.42578125" style="4" customWidth="1"/>
    <col min="4869" max="4870" width="0" style="4" hidden="1" customWidth="1"/>
    <col min="4871" max="4871" width="16.140625" style="4" bestFit="1" customWidth="1"/>
    <col min="4872" max="4872" width="8.7109375" style="4" bestFit="1" customWidth="1"/>
    <col min="4873" max="4873" width="12.7109375" style="4" bestFit="1" customWidth="1"/>
    <col min="4874" max="4874" width="12.42578125" style="4" bestFit="1" customWidth="1"/>
    <col min="4875" max="4875" width="12.7109375" style="4" bestFit="1" customWidth="1"/>
    <col min="4876" max="4876" width="11.42578125" style="4"/>
    <col min="4877" max="4877" width="16.140625" style="4" bestFit="1" customWidth="1"/>
    <col min="4878" max="5120" width="11.42578125" style="4"/>
    <col min="5121" max="5121" width="52.42578125" style="4" customWidth="1"/>
    <col min="5122" max="5122" width="6.42578125" style="4" bestFit="1" customWidth="1"/>
    <col min="5123" max="5123" width="19.7109375" style="4" customWidth="1"/>
    <col min="5124" max="5124" width="18.42578125" style="4" customWidth="1"/>
    <col min="5125" max="5126" width="0" style="4" hidden="1" customWidth="1"/>
    <col min="5127" max="5127" width="16.140625" style="4" bestFit="1" customWidth="1"/>
    <col min="5128" max="5128" width="8.7109375" style="4" bestFit="1" customWidth="1"/>
    <col min="5129" max="5129" width="12.7109375" style="4" bestFit="1" customWidth="1"/>
    <col min="5130" max="5130" width="12.42578125" style="4" bestFit="1" customWidth="1"/>
    <col min="5131" max="5131" width="12.7109375" style="4" bestFit="1" customWidth="1"/>
    <col min="5132" max="5132" width="11.42578125" style="4"/>
    <col min="5133" max="5133" width="16.140625" style="4" bestFit="1" customWidth="1"/>
    <col min="5134" max="5376" width="11.42578125" style="4"/>
    <col min="5377" max="5377" width="52.42578125" style="4" customWidth="1"/>
    <col min="5378" max="5378" width="6.42578125" style="4" bestFit="1" customWidth="1"/>
    <col min="5379" max="5379" width="19.7109375" style="4" customWidth="1"/>
    <col min="5380" max="5380" width="18.42578125" style="4" customWidth="1"/>
    <col min="5381" max="5382" width="0" style="4" hidden="1" customWidth="1"/>
    <col min="5383" max="5383" width="16.140625" style="4" bestFit="1" customWidth="1"/>
    <col min="5384" max="5384" width="8.7109375" style="4" bestFit="1" customWidth="1"/>
    <col min="5385" max="5385" width="12.7109375" style="4" bestFit="1" customWidth="1"/>
    <col min="5386" max="5386" width="12.42578125" style="4" bestFit="1" customWidth="1"/>
    <col min="5387" max="5387" width="12.7109375" style="4" bestFit="1" customWidth="1"/>
    <col min="5388" max="5388" width="11.42578125" style="4"/>
    <col min="5389" max="5389" width="16.140625" style="4" bestFit="1" customWidth="1"/>
    <col min="5390" max="5632" width="11.42578125" style="4"/>
    <col min="5633" max="5633" width="52.42578125" style="4" customWidth="1"/>
    <col min="5634" max="5634" width="6.42578125" style="4" bestFit="1" customWidth="1"/>
    <col min="5635" max="5635" width="19.7109375" style="4" customWidth="1"/>
    <col min="5636" max="5636" width="18.42578125" style="4" customWidth="1"/>
    <col min="5637" max="5638" width="0" style="4" hidden="1" customWidth="1"/>
    <col min="5639" max="5639" width="16.140625" style="4" bestFit="1" customWidth="1"/>
    <col min="5640" max="5640" width="8.7109375" style="4" bestFit="1" customWidth="1"/>
    <col min="5641" max="5641" width="12.7109375" style="4" bestFit="1" customWidth="1"/>
    <col min="5642" max="5642" width="12.42578125" style="4" bestFit="1" customWidth="1"/>
    <col min="5643" max="5643" width="12.7109375" style="4" bestFit="1" customWidth="1"/>
    <col min="5644" max="5644" width="11.42578125" style="4"/>
    <col min="5645" max="5645" width="16.140625" style="4" bestFit="1" customWidth="1"/>
    <col min="5646" max="5888" width="11.42578125" style="4"/>
    <col min="5889" max="5889" width="52.42578125" style="4" customWidth="1"/>
    <col min="5890" max="5890" width="6.42578125" style="4" bestFit="1" customWidth="1"/>
    <col min="5891" max="5891" width="19.7109375" style="4" customWidth="1"/>
    <col min="5892" max="5892" width="18.42578125" style="4" customWidth="1"/>
    <col min="5893" max="5894" width="0" style="4" hidden="1" customWidth="1"/>
    <col min="5895" max="5895" width="16.140625" style="4" bestFit="1" customWidth="1"/>
    <col min="5896" max="5896" width="8.7109375" style="4" bestFit="1" customWidth="1"/>
    <col min="5897" max="5897" width="12.7109375" style="4" bestFit="1" customWidth="1"/>
    <col min="5898" max="5898" width="12.42578125" style="4" bestFit="1" customWidth="1"/>
    <col min="5899" max="5899" width="12.7109375" style="4" bestFit="1" customWidth="1"/>
    <col min="5900" max="5900" width="11.42578125" style="4"/>
    <col min="5901" max="5901" width="16.140625" style="4" bestFit="1" customWidth="1"/>
    <col min="5902" max="6144" width="11.42578125" style="4"/>
    <col min="6145" max="6145" width="52.42578125" style="4" customWidth="1"/>
    <col min="6146" max="6146" width="6.42578125" style="4" bestFit="1" customWidth="1"/>
    <col min="6147" max="6147" width="19.7109375" style="4" customWidth="1"/>
    <col min="6148" max="6148" width="18.42578125" style="4" customWidth="1"/>
    <col min="6149" max="6150" width="0" style="4" hidden="1" customWidth="1"/>
    <col min="6151" max="6151" width="16.140625" style="4" bestFit="1" customWidth="1"/>
    <col min="6152" max="6152" width="8.7109375" style="4" bestFit="1" customWidth="1"/>
    <col min="6153" max="6153" width="12.7109375" style="4" bestFit="1" customWidth="1"/>
    <col min="6154" max="6154" width="12.42578125" style="4" bestFit="1" customWidth="1"/>
    <col min="6155" max="6155" width="12.7109375" style="4" bestFit="1" customWidth="1"/>
    <col min="6156" max="6156" width="11.42578125" style="4"/>
    <col min="6157" max="6157" width="16.140625" style="4" bestFit="1" customWidth="1"/>
    <col min="6158" max="6400" width="11.42578125" style="4"/>
    <col min="6401" max="6401" width="52.42578125" style="4" customWidth="1"/>
    <col min="6402" max="6402" width="6.42578125" style="4" bestFit="1" customWidth="1"/>
    <col min="6403" max="6403" width="19.7109375" style="4" customWidth="1"/>
    <col min="6404" max="6404" width="18.42578125" style="4" customWidth="1"/>
    <col min="6405" max="6406" width="0" style="4" hidden="1" customWidth="1"/>
    <col min="6407" max="6407" width="16.140625" style="4" bestFit="1" customWidth="1"/>
    <col min="6408" max="6408" width="8.7109375" style="4" bestFit="1" customWidth="1"/>
    <col min="6409" max="6409" width="12.7109375" style="4" bestFit="1" customWidth="1"/>
    <col min="6410" max="6410" width="12.42578125" style="4" bestFit="1" customWidth="1"/>
    <col min="6411" max="6411" width="12.7109375" style="4" bestFit="1" customWidth="1"/>
    <col min="6412" max="6412" width="11.42578125" style="4"/>
    <col min="6413" max="6413" width="16.140625" style="4" bestFit="1" customWidth="1"/>
    <col min="6414" max="6656" width="11.42578125" style="4"/>
    <col min="6657" max="6657" width="52.42578125" style="4" customWidth="1"/>
    <col min="6658" max="6658" width="6.42578125" style="4" bestFit="1" customWidth="1"/>
    <col min="6659" max="6659" width="19.7109375" style="4" customWidth="1"/>
    <col min="6660" max="6660" width="18.42578125" style="4" customWidth="1"/>
    <col min="6661" max="6662" width="0" style="4" hidden="1" customWidth="1"/>
    <col min="6663" max="6663" width="16.140625" style="4" bestFit="1" customWidth="1"/>
    <col min="6664" max="6664" width="8.7109375" style="4" bestFit="1" customWidth="1"/>
    <col min="6665" max="6665" width="12.7109375" style="4" bestFit="1" customWidth="1"/>
    <col min="6666" max="6666" width="12.42578125" style="4" bestFit="1" customWidth="1"/>
    <col min="6667" max="6667" width="12.7109375" style="4" bestFit="1" customWidth="1"/>
    <col min="6668" max="6668" width="11.42578125" style="4"/>
    <col min="6669" max="6669" width="16.140625" style="4" bestFit="1" customWidth="1"/>
    <col min="6670" max="6912" width="11.42578125" style="4"/>
    <col min="6913" max="6913" width="52.42578125" style="4" customWidth="1"/>
    <col min="6914" max="6914" width="6.42578125" style="4" bestFit="1" customWidth="1"/>
    <col min="6915" max="6915" width="19.7109375" style="4" customWidth="1"/>
    <col min="6916" max="6916" width="18.42578125" style="4" customWidth="1"/>
    <col min="6917" max="6918" width="0" style="4" hidden="1" customWidth="1"/>
    <col min="6919" max="6919" width="16.140625" style="4" bestFit="1" customWidth="1"/>
    <col min="6920" max="6920" width="8.7109375" style="4" bestFit="1" customWidth="1"/>
    <col min="6921" max="6921" width="12.7109375" style="4" bestFit="1" customWidth="1"/>
    <col min="6922" max="6922" width="12.42578125" style="4" bestFit="1" customWidth="1"/>
    <col min="6923" max="6923" width="12.7109375" style="4" bestFit="1" customWidth="1"/>
    <col min="6924" max="6924" width="11.42578125" style="4"/>
    <col min="6925" max="6925" width="16.140625" style="4" bestFit="1" customWidth="1"/>
    <col min="6926" max="7168" width="11.42578125" style="4"/>
    <col min="7169" max="7169" width="52.42578125" style="4" customWidth="1"/>
    <col min="7170" max="7170" width="6.42578125" style="4" bestFit="1" customWidth="1"/>
    <col min="7171" max="7171" width="19.7109375" style="4" customWidth="1"/>
    <col min="7172" max="7172" width="18.42578125" style="4" customWidth="1"/>
    <col min="7173" max="7174" width="0" style="4" hidden="1" customWidth="1"/>
    <col min="7175" max="7175" width="16.140625" style="4" bestFit="1" customWidth="1"/>
    <col min="7176" max="7176" width="8.7109375" style="4" bestFit="1" customWidth="1"/>
    <col min="7177" max="7177" width="12.7109375" style="4" bestFit="1" customWidth="1"/>
    <col min="7178" max="7178" width="12.42578125" style="4" bestFit="1" customWidth="1"/>
    <col min="7179" max="7179" width="12.7109375" style="4" bestFit="1" customWidth="1"/>
    <col min="7180" max="7180" width="11.42578125" style="4"/>
    <col min="7181" max="7181" width="16.140625" style="4" bestFit="1" customWidth="1"/>
    <col min="7182" max="7424" width="11.42578125" style="4"/>
    <col min="7425" max="7425" width="52.42578125" style="4" customWidth="1"/>
    <col min="7426" max="7426" width="6.42578125" style="4" bestFit="1" customWidth="1"/>
    <col min="7427" max="7427" width="19.7109375" style="4" customWidth="1"/>
    <col min="7428" max="7428" width="18.42578125" style="4" customWidth="1"/>
    <col min="7429" max="7430" width="0" style="4" hidden="1" customWidth="1"/>
    <col min="7431" max="7431" width="16.140625" style="4" bestFit="1" customWidth="1"/>
    <col min="7432" max="7432" width="8.7109375" style="4" bestFit="1" customWidth="1"/>
    <col min="7433" max="7433" width="12.7109375" style="4" bestFit="1" customWidth="1"/>
    <col min="7434" max="7434" width="12.42578125" style="4" bestFit="1" customWidth="1"/>
    <col min="7435" max="7435" width="12.7109375" style="4" bestFit="1" customWidth="1"/>
    <col min="7436" max="7436" width="11.42578125" style="4"/>
    <col min="7437" max="7437" width="16.140625" style="4" bestFit="1" customWidth="1"/>
    <col min="7438" max="7680" width="11.42578125" style="4"/>
    <col min="7681" max="7681" width="52.42578125" style="4" customWidth="1"/>
    <col min="7682" max="7682" width="6.42578125" style="4" bestFit="1" customWidth="1"/>
    <col min="7683" max="7683" width="19.7109375" style="4" customWidth="1"/>
    <col min="7684" max="7684" width="18.42578125" style="4" customWidth="1"/>
    <col min="7685" max="7686" width="0" style="4" hidden="1" customWidth="1"/>
    <col min="7687" max="7687" width="16.140625" style="4" bestFit="1" customWidth="1"/>
    <col min="7688" max="7688" width="8.7109375" style="4" bestFit="1" customWidth="1"/>
    <col min="7689" max="7689" width="12.7109375" style="4" bestFit="1" customWidth="1"/>
    <col min="7690" max="7690" width="12.42578125" style="4" bestFit="1" customWidth="1"/>
    <col min="7691" max="7691" width="12.7109375" style="4" bestFit="1" customWidth="1"/>
    <col min="7692" max="7692" width="11.42578125" style="4"/>
    <col min="7693" max="7693" width="16.140625" style="4" bestFit="1" customWidth="1"/>
    <col min="7694" max="7936" width="11.42578125" style="4"/>
    <col min="7937" max="7937" width="52.42578125" style="4" customWidth="1"/>
    <col min="7938" max="7938" width="6.42578125" style="4" bestFit="1" customWidth="1"/>
    <col min="7939" max="7939" width="19.7109375" style="4" customWidth="1"/>
    <col min="7940" max="7940" width="18.42578125" style="4" customWidth="1"/>
    <col min="7941" max="7942" width="0" style="4" hidden="1" customWidth="1"/>
    <col min="7943" max="7943" width="16.140625" style="4" bestFit="1" customWidth="1"/>
    <col min="7944" max="7944" width="8.7109375" style="4" bestFit="1" customWidth="1"/>
    <col min="7945" max="7945" width="12.7109375" style="4" bestFit="1" customWidth="1"/>
    <col min="7946" max="7946" width="12.42578125" style="4" bestFit="1" customWidth="1"/>
    <col min="7947" max="7947" width="12.7109375" style="4" bestFit="1" customWidth="1"/>
    <col min="7948" max="7948" width="11.42578125" style="4"/>
    <col min="7949" max="7949" width="16.140625" style="4" bestFit="1" customWidth="1"/>
    <col min="7950" max="8192" width="11.42578125" style="4"/>
    <col min="8193" max="8193" width="52.42578125" style="4" customWidth="1"/>
    <col min="8194" max="8194" width="6.42578125" style="4" bestFit="1" customWidth="1"/>
    <col min="8195" max="8195" width="19.7109375" style="4" customWidth="1"/>
    <col min="8196" max="8196" width="18.42578125" style="4" customWidth="1"/>
    <col min="8197" max="8198" width="0" style="4" hidden="1" customWidth="1"/>
    <col min="8199" max="8199" width="16.140625" style="4" bestFit="1" customWidth="1"/>
    <col min="8200" max="8200" width="8.7109375" style="4" bestFit="1" customWidth="1"/>
    <col min="8201" max="8201" width="12.7109375" style="4" bestFit="1" customWidth="1"/>
    <col min="8202" max="8202" width="12.42578125" style="4" bestFit="1" customWidth="1"/>
    <col min="8203" max="8203" width="12.7109375" style="4" bestFit="1" customWidth="1"/>
    <col min="8204" max="8204" width="11.42578125" style="4"/>
    <col min="8205" max="8205" width="16.140625" style="4" bestFit="1" customWidth="1"/>
    <col min="8206" max="8448" width="11.42578125" style="4"/>
    <col min="8449" max="8449" width="52.42578125" style="4" customWidth="1"/>
    <col min="8450" max="8450" width="6.42578125" style="4" bestFit="1" customWidth="1"/>
    <col min="8451" max="8451" width="19.7109375" style="4" customWidth="1"/>
    <col min="8452" max="8452" width="18.42578125" style="4" customWidth="1"/>
    <col min="8453" max="8454" width="0" style="4" hidden="1" customWidth="1"/>
    <col min="8455" max="8455" width="16.140625" style="4" bestFit="1" customWidth="1"/>
    <col min="8456" max="8456" width="8.7109375" style="4" bestFit="1" customWidth="1"/>
    <col min="8457" max="8457" width="12.7109375" style="4" bestFit="1" customWidth="1"/>
    <col min="8458" max="8458" width="12.42578125" style="4" bestFit="1" customWidth="1"/>
    <col min="8459" max="8459" width="12.7109375" style="4" bestFit="1" customWidth="1"/>
    <col min="8460" max="8460" width="11.42578125" style="4"/>
    <col min="8461" max="8461" width="16.140625" style="4" bestFit="1" customWidth="1"/>
    <col min="8462" max="8704" width="11.42578125" style="4"/>
    <col min="8705" max="8705" width="52.42578125" style="4" customWidth="1"/>
    <col min="8706" max="8706" width="6.42578125" style="4" bestFit="1" customWidth="1"/>
    <col min="8707" max="8707" width="19.7109375" style="4" customWidth="1"/>
    <col min="8708" max="8708" width="18.42578125" style="4" customWidth="1"/>
    <col min="8709" max="8710" width="0" style="4" hidden="1" customWidth="1"/>
    <col min="8711" max="8711" width="16.140625" style="4" bestFit="1" customWidth="1"/>
    <col min="8712" max="8712" width="8.7109375" style="4" bestFit="1" customWidth="1"/>
    <col min="8713" max="8713" width="12.7109375" style="4" bestFit="1" customWidth="1"/>
    <col min="8714" max="8714" width="12.42578125" style="4" bestFit="1" customWidth="1"/>
    <col min="8715" max="8715" width="12.7109375" style="4" bestFit="1" customWidth="1"/>
    <col min="8716" max="8716" width="11.42578125" style="4"/>
    <col min="8717" max="8717" width="16.140625" style="4" bestFit="1" customWidth="1"/>
    <col min="8718" max="8960" width="11.42578125" style="4"/>
    <col min="8961" max="8961" width="52.42578125" style="4" customWidth="1"/>
    <col min="8962" max="8962" width="6.42578125" style="4" bestFit="1" customWidth="1"/>
    <col min="8963" max="8963" width="19.7109375" style="4" customWidth="1"/>
    <col min="8964" max="8964" width="18.42578125" style="4" customWidth="1"/>
    <col min="8965" max="8966" width="0" style="4" hidden="1" customWidth="1"/>
    <col min="8967" max="8967" width="16.140625" style="4" bestFit="1" customWidth="1"/>
    <col min="8968" max="8968" width="8.7109375" style="4" bestFit="1" customWidth="1"/>
    <col min="8969" max="8969" width="12.7109375" style="4" bestFit="1" customWidth="1"/>
    <col min="8970" max="8970" width="12.42578125" style="4" bestFit="1" customWidth="1"/>
    <col min="8971" max="8971" width="12.7109375" style="4" bestFit="1" customWidth="1"/>
    <col min="8972" max="8972" width="11.42578125" style="4"/>
    <col min="8973" max="8973" width="16.140625" style="4" bestFit="1" customWidth="1"/>
    <col min="8974" max="9216" width="11.42578125" style="4"/>
    <col min="9217" max="9217" width="52.42578125" style="4" customWidth="1"/>
    <col min="9218" max="9218" width="6.42578125" style="4" bestFit="1" customWidth="1"/>
    <col min="9219" max="9219" width="19.7109375" style="4" customWidth="1"/>
    <col min="9220" max="9220" width="18.42578125" style="4" customWidth="1"/>
    <col min="9221" max="9222" width="0" style="4" hidden="1" customWidth="1"/>
    <col min="9223" max="9223" width="16.140625" style="4" bestFit="1" customWidth="1"/>
    <col min="9224" max="9224" width="8.7109375" style="4" bestFit="1" customWidth="1"/>
    <col min="9225" max="9225" width="12.7109375" style="4" bestFit="1" customWidth="1"/>
    <col min="9226" max="9226" width="12.42578125" style="4" bestFit="1" customWidth="1"/>
    <col min="9227" max="9227" width="12.7109375" style="4" bestFit="1" customWidth="1"/>
    <col min="9228" max="9228" width="11.42578125" style="4"/>
    <col min="9229" max="9229" width="16.140625" style="4" bestFit="1" customWidth="1"/>
    <col min="9230" max="9472" width="11.42578125" style="4"/>
    <col min="9473" max="9473" width="52.42578125" style="4" customWidth="1"/>
    <col min="9474" max="9474" width="6.42578125" style="4" bestFit="1" customWidth="1"/>
    <col min="9475" max="9475" width="19.7109375" style="4" customWidth="1"/>
    <col min="9476" max="9476" width="18.42578125" style="4" customWidth="1"/>
    <col min="9477" max="9478" width="0" style="4" hidden="1" customWidth="1"/>
    <col min="9479" max="9479" width="16.140625" style="4" bestFit="1" customWidth="1"/>
    <col min="9480" max="9480" width="8.7109375" style="4" bestFit="1" customWidth="1"/>
    <col min="9481" max="9481" width="12.7109375" style="4" bestFit="1" customWidth="1"/>
    <col min="9482" max="9482" width="12.42578125" style="4" bestFit="1" customWidth="1"/>
    <col min="9483" max="9483" width="12.7109375" style="4" bestFit="1" customWidth="1"/>
    <col min="9484" max="9484" width="11.42578125" style="4"/>
    <col min="9485" max="9485" width="16.140625" style="4" bestFit="1" customWidth="1"/>
    <col min="9486" max="9728" width="11.42578125" style="4"/>
    <col min="9729" max="9729" width="52.42578125" style="4" customWidth="1"/>
    <col min="9730" max="9730" width="6.42578125" style="4" bestFit="1" customWidth="1"/>
    <col min="9731" max="9731" width="19.7109375" style="4" customWidth="1"/>
    <col min="9732" max="9732" width="18.42578125" style="4" customWidth="1"/>
    <col min="9733" max="9734" width="0" style="4" hidden="1" customWidth="1"/>
    <col min="9735" max="9735" width="16.140625" style="4" bestFit="1" customWidth="1"/>
    <col min="9736" max="9736" width="8.7109375" style="4" bestFit="1" customWidth="1"/>
    <col min="9737" max="9737" width="12.7109375" style="4" bestFit="1" customWidth="1"/>
    <col min="9738" max="9738" width="12.42578125" style="4" bestFit="1" customWidth="1"/>
    <col min="9739" max="9739" width="12.7109375" style="4" bestFit="1" customWidth="1"/>
    <col min="9740" max="9740" width="11.42578125" style="4"/>
    <col min="9741" max="9741" width="16.140625" style="4" bestFit="1" customWidth="1"/>
    <col min="9742" max="9984" width="11.42578125" style="4"/>
    <col min="9985" max="9985" width="52.42578125" style="4" customWidth="1"/>
    <col min="9986" max="9986" width="6.42578125" style="4" bestFit="1" customWidth="1"/>
    <col min="9987" max="9987" width="19.7109375" style="4" customWidth="1"/>
    <col min="9988" max="9988" width="18.42578125" style="4" customWidth="1"/>
    <col min="9989" max="9990" width="0" style="4" hidden="1" customWidth="1"/>
    <col min="9991" max="9991" width="16.140625" style="4" bestFit="1" customWidth="1"/>
    <col min="9992" max="9992" width="8.7109375" style="4" bestFit="1" customWidth="1"/>
    <col min="9993" max="9993" width="12.7109375" style="4" bestFit="1" customWidth="1"/>
    <col min="9994" max="9994" width="12.42578125" style="4" bestFit="1" customWidth="1"/>
    <col min="9995" max="9995" width="12.7109375" style="4" bestFit="1" customWidth="1"/>
    <col min="9996" max="9996" width="11.42578125" style="4"/>
    <col min="9997" max="9997" width="16.140625" style="4" bestFit="1" customWidth="1"/>
    <col min="9998" max="10240" width="11.42578125" style="4"/>
    <col min="10241" max="10241" width="52.42578125" style="4" customWidth="1"/>
    <col min="10242" max="10242" width="6.42578125" style="4" bestFit="1" customWidth="1"/>
    <col min="10243" max="10243" width="19.7109375" style="4" customWidth="1"/>
    <col min="10244" max="10244" width="18.42578125" style="4" customWidth="1"/>
    <col min="10245" max="10246" width="0" style="4" hidden="1" customWidth="1"/>
    <col min="10247" max="10247" width="16.140625" style="4" bestFit="1" customWidth="1"/>
    <col min="10248" max="10248" width="8.7109375" style="4" bestFit="1" customWidth="1"/>
    <col min="10249" max="10249" width="12.7109375" style="4" bestFit="1" customWidth="1"/>
    <col min="10250" max="10250" width="12.42578125" style="4" bestFit="1" customWidth="1"/>
    <col min="10251" max="10251" width="12.7109375" style="4" bestFit="1" customWidth="1"/>
    <col min="10252" max="10252" width="11.42578125" style="4"/>
    <col min="10253" max="10253" width="16.140625" style="4" bestFit="1" customWidth="1"/>
    <col min="10254" max="10496" width="11.42578125" style="4"/>
    <col min="10497" max="10497" width="52.42578125" style="4" customWidth="1"/>
    <col min="10498" max="10498" width="6.42578125" style="4" bestFit="1" customWidth="1"/>
    <col min="10499" max="10499" width="19.7109375" style="4" customWidth="1"/>
    <col min="10500" max="10500" width="18.42578125" style="4" customWidth="1"/>
    <col min="10501" max="10502" width="0" style="4" hidden="1" customWidth="1"/>
    <col min="10503" max="10503" width="16.140625" style="4" bestFit="1" customWidth="1"/>
    <col min="10504" max="10504" width="8.7109375" style="4" bestFit="1" customWidth="1"/>
    <col min="10505" max="10505" width="12.7109375" style="4" bestFit="1" customWidth="1"/>
    <col min="10506" max="10506" width="12.42578125" style="4" bestFit="1" customWidth="1"/>
    <col min="10507" max="10507" width="12.7109375" style="4" bestFit="1" customWidth="1"/>
    <col min="10508" max="10508" width="11.42578125" style="4"/>
    <col min="10509" max="10509" width="16.140625" style="4" bestFit="1" customWidth="1"/>
    <col min="10510" max="10752" width="11.42578125" style="4"/>
    <col min="10753" max="10753" width="52.42578125" style="4" customWidth="1"/>
    <col min="10754" max="10754" width="6.42578125" style="4" bestFit="1" customWidth="1"/>
    <col min="10755" max="10755" width="19.7109375" style="4" customWidth="1"/>
    <col min="10756" max="10756" width="18.42578125" style="4" customWidth="1"/>
    <col min="10757" max="10758" width="0" style="4" hidden="1" customWidth="1"/>
    <col min="10759" max="10759" width="16.140625" style="4" bestFit="1" customWidth="1"/>
    <col min="10760" max="10760" width="8.7109375" style="4" bestFit="1" customWidth="1"/>
    <col min="10761" max="10761" width="12.7109375" style="4" bestFit="1" customWidth="1"/>
    <col min="10762" max="10762" width="12.42578125" style="4" bestFit="1" customWidth="1"/>
    <col min="10763" max="10763" width="12.7109375" style="4" bestFit="1" customWidth="1"/>
    <col min="10764" max="10764" width="11.42578125" style="4"/>
    <col min="10765" max="10765" width="16.140625" style="4" bestFit="1" customWidth="1"/>
    <col min="10766" max="11008" width="11.42578125" style="4"/>
    <col min="11009" max="11009" width="52.42578125" style="4" customWidth="1"/>
    <col min="11010" max="11010" width="6.42578125" style="4" bestFit="1" customWidth="1"/>
    <col min="11011" max="11011" width="19.7109375" style="4" customWidth="1"/>
    <col min="11012" max="11012" width="18.42578125" style="4" customWidth="1"/>
    <col min="11013" max="11014" width="0" style="4" hidden="1" customWidth="1"/>
    <col min="11015" max="11015" width="16.140625" style="4" bestFit="1" customWidth="1"/>
    <col min="11016" max="11016" width="8.7109375" style="4" bestFit="1" customWidth="1"/>
    <col min="11017" max="11017" width="12.7109375" style="4" bestFit="1" customWidth="1"/>
    <col min="11018" max="11018" width="12.42578125" style="4" bestFit="1" customWidth="1"/>
    <col min="11019" max="11019" width="12.7109375" style="4" bestFit="1" customWidth="1"/>
    <col min="11020" max="11020" width="11.42578125" style="4"/>
    <col min="11021" max="11021" width="16.140625" style="4" bestFit="1" customWidth="1"/>
    <col min="11022" max="11264" width="11.42578125" style="4"/>
    <col min="11265" max="11265" width="52.42578125" style="4" customWidth="1"/>
    <col min="11266" max="11266" width="6.42578125" style="4" bestFit="1" customWidth="1"/>
    <col min="11267" max="11267" width="19.7109375" style="4" customWidth="1"/>
    <col min="11268" max="11268" width="18.42578125" style="4" customWidth="1"/>
    <col min="11269" max="11270" width="0" style="4" hidden="1" customWidth="1"/>
    <col min="11271" max="11271" width="16.140625" style="4" bestFit="1" customWidth="1"/>
    <col min="11272" max="11272" width="8.7109375" style="4" bestFit="1" customWidth="1"/>
    <col min="11273" max="11273" width="12.7109375" style="4" bestFit="1" customWidth="1"/>
    <col min="11274" max="11274" width="12.42578125" style="4" bestFit="1" customWidth="1"/>
    <col min="11275" max="11275" width="12.7109375" style="4" bestFit="1" customWidth="1"/>
    <col min="11276" max="11276" width="11.42578125" style="4"/>
    <col min="11277" max="11277" width="16.140625" style="4" bestFit="1" customWidth="1"/>
    <col min="11278" max="11520" width="11.42578125" style="4"/>
    <col min="11521" max="11521" width="52.42578125" style="4" customWidth="1"/>
    <col min="11522" max="11522" width="6.42578125" style="4" bestFit="1" customWidth="1"/>
    <col min="11523" max="11523" width="19.7109375" style="4" customWidth="1"/>
    <col min="11524" max="11524" width="18.42578125" style="4" customWidth="1"/>
    <col min="11525" max="11526" width="0" style="4" hidden="1" customWidth="1"/>
    <col min="11527" max="11527" width="16.140625" style="4" bestFit="1" customWidth="1"/>
    <col min="11528" max="11528" width="8.7109375" style="4" bestFit="1" customWidth="1"/>
    <col min="11529" max="11529" width="12.7109375" style="4" bestFit="1" customWidth="1"/>
    <col min="11530" max="11530" width="12.42578125" style="4" bestFit="1" customWidth="1"/>
    <col min="11531" max="11531" width="12.7109375" style="4" bestFit="1" customWidth="1"/>
    <col min="11532" max="11532" width="11.42578125" style="4"/>
    <col min="11533" max="11533" width="16.140625" style="4" bestFit="1" customWidth="1"/>
    <col min="11534" max="11776" width="11.42578125" style="4"/>
    <col min="11777" max="11777" width="52.42578125" style="4" customWidth="1"/>
    <col min="11778" max="11778" width="6.42578125" style="4" bestFit="1" customWidth="1"/>
    <col min="11779" max="11779" width="19.7109375" style="4" customWidth="1"/>
    <col min="11780" max="11780" width="18.42578125" style="4" customWidth="1"/>
    <col min="11781" max="11782" width="0" style="4" hidden="1" customWidth="1"/>
    <col min="11783" max="11783" width="16.140625" style="4" bestFit="1" customWidth="1"/>
    <col min="11784" max="11784" width="8.7109375" style="4" bestFit="1" customWidth="1"/>
    <col min="11785" max="11785" width="12.7109375" style="4" bestFit="1" customWidth="1"/>
    <col min="11786" max="11786" width="12.42578125" style="4" bestFit="1" customWidth="1"/>
    <col min="11787" max="11787" width="12.7109375" style="4" bestFit="1" customWidth="1"/>
    <col min="11788" max="11788" width="11.42578125" style="4"/>
    <col min="11789" max="11789" width="16.140625" style="4" bestFit="1" customWidth="1"/>
    <col min="11790" max="12032" width="11.42578125" style="4"/>
    <col min="12033" max="12033" width="52.42578125" style="4" customWidth="1"/>
    <col min="12034" max="12034" width="6.42578125" style="4" bestFit="1" customWidth="1"/>
    <col min="12035" max="12035" width="19.7109375" style="4" customWidth="1"/>
    <col min="12036" max="12036" width="18.42578125" style="4" customWidth="1"/>
    <col min="12037" max="12038" width="0" style="4" hidden="1" customWidth="1"/>
    <col min="12039" max="12039" width="16.140625" style="4" bestFit="1" customWidth="1"/>
    <col min="12040" max="12040" width="8.7109375" style="4" bestFit="1" customWidth="1"/>
    <col min="12041" max="12041" width="12.7109375" style="4" bestFit="1" customWidth="1"/>
    <col min="12042" max="12042" width="12.42578125" style="4" bestFit="1" customWidth="1"/>
    <col min="12043" max="12043" width="12.7109375" style="4" bestFit="1" customWidth="1"/>
    <col min="12044" max="12044" width="11.42578125" style="4"/>
    <col min="12045" max="12045" width="16.140625" style="4" bestFit="1" customWidth="1"/>
    <col min="12046" max="12288" width="11.42578125" style="4"/>
    <col min="12289" max="12289" width="52.42578125" style="4" customWidth="1"/>
    <col min="12290" max="12290" width="6.42578125" style="4" bestFit="1" customWidth="1"/>
    <col min="12291" max="12291" width="19.7109375" style="4" customWidth="1"/>
    <col min="12292" max="12292" width="18.42578125" style="4" customWidth="1"/>
    <col min="12293" max="12294" width="0" style="4" hidden="1" customWidth="1"/>
    <col min="12295" max="12295" width="16.140625" style="4" bestFit="1" customWidth="1"/>
    <col min="12296" max="12296" width="8.7109375" style="4" bestFit="1" customWidth="1"/>
    <col min="12297" max="12297" width="12.7109375" style="4" bestFit="1" customWidth="1"/>
    <col min="12298" max="12298" width="12.42578125" style="4" bestFit="1" customWidth="1"/>
    <col min="12299" max="12299" width="12.7109375" style="4" bestFit="1" customWidth="1"/>
    <col min="12300" max="12300" width="11.42578125" style="4"/>
    <col min="12301" max="12301" width="16.140625" style="4" bestFit="1" customWidth="1"/>
    <col min="12302" max="12544" width="11.42578125" style="4"/>
    <col min="12545" max="12545" width="52.42578125" style="4" customWidth="1"/>
    <col min="12546" max="12546" width="6.42578125" style="4" bestFit="1" customWidth="1"/>
    <col min="12547" max="12547" width="19.7109375" style="4" customWidth="1"/>
    <col min="12548" max="12548" width="18.42578125" style="4" customWidth="1"/>
    <col min="12549" max="12550" width="0" style="4" hidden="1" customWidth="1"/>
    <col min="12551" max="12551" width="16.140625" style="4" bestFit="1" customWidth="1"/>
    <col min="12552" max="12552" width="8.7109375" style="4" bestFit="1" customWidth="1"/>
    <col min="12553" max="12553" width="12.7109375" style="4" bestFit="1" customWidth="1"/>
    <col min="12554" max="12554" width="12.42578125" style="4" bestFit="1" customWidth="1"/>
    <col min="12555" max="12555" width="12.7109375" style="4" bestFit="1" customWidth="1"/>
    <col min="12556" max="12556" width="11.42578125" style="4"/>
    <col min="12557" max="12557" width="16.140625" style="4" bestFit="1" customWidth="1"/>
    <col min="12558" max="12800" width="11.42578125" style="4"/>
    <col min="12801" max="12801" width="52.42578125" style="4" customWidth="1"/>
    <col min="12802" max="12802" width="6.42578125" style="4" bestFit="1" customWidth="1"/>
    <col min="12803" max="12803" width="19.7109375" style="4" customWidth="1"/>
    <col min="12804" max="12804" width="18.42578125" style="4" customWidth="1"/>
    <col min="12805" max="12806" width="0" style="4" hidden="1" customWidth="1"/>
    <col min="12807" max="12807" width="16.140625" style="4" bestFit="1" customWidth="1"/>
    <col min="12808" max="12808" width="8.7109375" style="4" bestFit="1" customWidth="1"/>
    <col min="12809" max="12809" width="12.7109375" style="4" bestFit="1" customWidth="1"/>
    <col min="12810" max="12810" width="12.42578125" style="4" bestFit="1" customWidth="1"/>
    <col min="12811" max="12811" width="12.7109375" style="4" bestFit="1" customWidth="1"/>
    <col min="12812" max="12812" width="11.42578125" style="4"/>
    <col min="12813" max="12813" width="16.140625" style="4" bestFit="1" customWidth="1"/>
    <col min="12814" max="13056" width="11.42578125" style="4"/>
    <col min="13057" max="13057" width="52.42578125" style="4" customWidth="1"/>
    <col min="13058" max="13058" width="6.42578125" style="4" bestFit="1" customWidth="1"/>
    <col min="13059" max="13059" width="19.7109375" style="4" customWidth="1"/>
    <col min="13060" max="13060" width="18.42578125" style="4" customWidth="1"/>
    <col min="13061" max="13062" width="0" style="4" hidden="1" customWidth="1"/>
    <col min="13063" max="13063" width="16.140625" style="4" bestFit="1" customWidth="1"/>
    <col min="13064" max="13064" width="8.7109375" style="4" bestFit="1" customWidth="1"/>
    <col min="13065" max="13065" width="12.7109375" style="4" bestFit="1" customWidth="1"/>
    <col min="13066" max="13066" width="12.42578125" style="4" bestFit="1" customWidth="1"/>
    <col min="13067" max="13067" width="12.7109375" style="4" bestFit="1" customWidth="1"/>
    <col min="13068" max="13068" width="11.42578125" style="4"/>
    <col min="13069" max="13069" width="16.140625" style="4" bestFit="1" customWidth="1"/>
    <col min="13070" max="13312" width="11.42578125" style="4"/>
    <col min="13313" max="13313" width="52.42578125" style="4" customWidth="1"/>
    <col min="13314" max="13314" width="6.42578125" style="4" bestFit="1" customWidth="1"/>
    <col min="13315" max="13315" width="19.7109375" style="4" customWidth="1"/>
    <col min="13316" max="13316" width="18.42578125" style="4" customWidth="1"/>
    <col min="13317" max="13318" width="0" style="4" hidden="1" customWidth="1"/>
    <col min="13319" max="13319" width="16.140625" style="4" bestFit="1" customWidth="1"/>
    <col min="13320" max="13320" width="8.7109375" style="4" bestFit="1" customWidth="1"/>
    <col min="13321" max="13321" width="12.7109375" style="4" bestFit="1" customWidth="1"/>
    <col min="13322" max="13322" width="12.42578125" style="4" bestFit="1" customWidth="1"/>
    <col min="13323" max="13323" width="12.7109375" style="4" bestFit="1" customWidth="1"/>
    <col min="13324" max="13324" width="11.42578125" style="4"/>
    <col min="13325" max="13325" width="16.140625" style="4" bestFit="1" customWidth="1"/>
    <col min="13326" max="13568" width="11.42578125" style="4"/>
    <col min="13569" max="13569" width="52.42578125" style="4" customWidth="1"/>
    <col min="13570" max="13570" width="6.42578125" style="4" bestFit="1" customWidth="1"/>
    <col min="13571" max="13571" width="19.7109375" style="4" customWidth="1"/>
    <col min="13572" max="13572" width="18.42578125" style="4" customWidth="1"/>
    <col min="13573" max="13574" width="0" style="4" hidden="1" customWidth="1"/>
    <col min="13575" max="13575" width="16.140625" style="4" bestFit="1" customWidth="1"/>
    <col min="13576" max="13576" width="8.7109375" style="4" bestFit="1" customWidth="1"/>
    <col min="13577" max="13577" width="12.7109375" style="4" bestFit="1" customWidth="1"/>
    <col min="13578" max="13578" width="12.42578125" style="4" bestFit="1" customWidth="1"/>
    <col min="13579" max="13579" width="12.7109375" style="4" bestFit="1" customWidth="1"/>
    <col min="13580" max="13580" width="11.42578125" style="4"/>
    <col min="13581" max="13581" width="16.140625" style="4" bestFit="1" customWidth="1"/>
    <col min="13582" max="13824" width="11.42578125" style="4"/>
    <col min="13825" max="13825" width="52.42578125" style="4" customWidth="1"/>
    <col min="13826" max="13826" width="6.42578125" style="4" bestFit="1" customWidth="1"/>
    <col min="13827" max="13827" width="19.7109375" style="4" customWidth="1"/>
    <col min="13828" max="13828" width="18.42578125" style="4" customWidth="1"/>
    <col min="13829" max="13830" width="0" style="4" hidden="1" customWidth="1"/>
    <col min="13831" max="13831" width="16.140625" style="4" bestFit="1" customWidth="1"/>
    <col min="13832" max="13832" width="8.7109375" style="4" bestFit="1" customWidth="1"/>
    <col min="13833" max="13833" width="12.7109375" style="4" bestFit="1" customWidth="1"/>
    <col min="13834" max="13834" width="12.42578125" style="4" bestFit="1" customWidth="1"/>
    <col min="13835" max="13835" width="12.7109375" style="4" bestFit="1" customWidth="1"/>
    <col min="13836" max="13836" width="11.42578125" style="4"/>
    <col min="13837" max="13837" width="16.140625" style="4" bestFit="1" customWidth="1"/>
    <col min="13838" max="14080" width="11.42578125" style="4"/>
    <col min="14081" max="14081" width="52.42578125" style="4" customWidth="1"/>
    <col min="14082" max="14082" width="6.42578125" style="4" bestFit="1" customWidth="1"/>
    <col min="14083" max="14083" width="19.7109375" style="4" customWidth="1"/>
    <col min="14084" max="14084" width="18.42578125" style="4" customWidth="1"/>
    <col min="14085" max="14086" width="0" style="4" hidden="1" customWidth="1"/>
    <col min="14087" max="14087" width="16.140625" style="4" bestFit="1" customWidth="1"/>
    <col min="14088" max="14088" width="8.7109375" style="4" bestFit="1" customWidth="1"/>
    <col min="14089" max="14089" width="12.7109375" style="4" bestFit="1" customWidth="1"/>
    <col min="14090" max="14090" width="12.42578125" style="4" bestFit="1" customWidth="1"/>
    <col min="14091" max="14091" width="12.7109375" style="4" bestFit="1" customWidth="1"/>
    <col min="14092" max="14092" width="11.42578125" style="4"/>
    <col min="14093" max="14093" width="16.140625" style="4" bestFit="1" customWidth="1"/>
    <col min="14094" max="14336" width="11.42578125" style="4"/>
    <col min="14337" max="14337" width="52.42578125" style="4" customWidth="1"/>
    <col min="14338" max="14338" width="6.42578125" style="4" bestFit="1" customWidth="1"/>
    <col min="14339" max="14339" width="19.7109375" style="4" customWidth="1"/>
    <col min="14340" max="14340" width="18.42578125" style="4" customWidth="1"/>
    <col min="14341" max="14342" width="0" style="4" hidden="1" customWidth="1"/>
    <col min="14343" max="14343" width="16.140625" style="4" bestFit="1" customWidth="1"/>
    <col min="14344" max="14344" width="8.7109375" style="4" bestFit="1" customWidth="1"/>
    <col min="14345" max="14345" width="12.7109375" style="4" bestFit="1" customWidth="1"/>
    <col min="14346" max="14346" width="12.42578125" style="4" bestFit="1" customWidth="1"/>
    <col min="14347" max="14347" width="12.7109375" style="4" bestFit="1" customWidth="1"/>
    <col min="14348" max="14348" width="11.42578125" style="4"/>
    <col min="14349" max="14349" width="16.140625" style="4" bestFit="1" customWidth="1"/>
    <col min="14350" max="14592" width="11.42578125" style="4"/>
    <col min="14593" max="14593" width="52.42578125" style="4" customWidth="1"/>
    <col min="14594" max="14594" width="6.42578125" style="4" bestFit="1" customWidth="1"/>
    <col min="14595" max="14595" width="19.7109375" style="4" customWidth="1"/>
    <col min="14596" max="14596" width="18.42578125" style="4" customWidth="1"/>
    <col min="14597" max="14598" width="0" style="4" hidden="1" customWidth="1"/>
    <col min="14599" max="14599" width="16.140625" style="4" bestFit="1" customWidth="1"/>
    <col min="14600" max="14600" width="8.7109375" style="4" bestFit="1" customWidth="1"/>
    <col min="14601" max="14601" width="12.7109375" style="4" bestFit="1" customWidth="1"/>
    <col min="14602" max="14602" width="12.42578125" style="4" bestFit="1" customWidth="1"/>
    <col min="14603" max="14603" width="12.7109375" style="4" bestFit="1" customWidth="1"/>
    <col min="14604" max="14604" width="11.42578125" style="4"/>
    <col min="14605" max="14605" width="16.140625" style="4" bestFit="1" customWidth="1"/>
    <col min="14606" max="14848" width="11.42578125" style="4"/>
    <col min="14849" max="14849" width="52.42578125" style="4" customWidth="1"/>
    <col min="14850" max="14850" width="6.42578125" style="4" bestFit="1" customWidth="1"/>
    <col min="14851" max="14851" width="19.7109375" style="4" customWidth="1"/>
    <col min="14852" max="14852" width="18.42578125" style="4" customWidth="1"/>
    <col min="14853" max="14854" width="0" style="4" hidden="1" customWidth="1"/>
    <col min="14855" max="14855" width="16.140625" style="4" bestFit="1" customWidth="1"/>
    <col min="14856" max="14856" width="8.7109375" style="4" bestFit="1" customWidth="1"/>
    <col min="14857" max="14857" width="12.7109375" style="4" bestFit="1" customWidth="1"/>
    <col min="14858" max="14858" width="12.42578125" style="4" bestFit="1" customWidth="1"/>
    <col min="14859" max="14859" width="12.7109375" style="4" bestFit="1" customWidth="1"/>
    <col min="14860" max="14860" width="11.42578125" style="4"/>
    <col min="14861" max="14861" width="16.140625" style="4" bestFit="1" customWidth="1"/>
    <col min="14862" max="15104" width="11.42578125" style="4"/>
    <col min="15105" max="15105" width="52.42578125" style="4" customWidth="1"/>
    <col min="15106" max="15106" width="6.42578125" style="4" bestFit="1" customWidth="1"/>
    <col min="15107" max="15107" width="19.7109375" style="4" customWidth="1"/>
    <col min="15108" max="15108" width="18.42578125" style="4" customWidth="1"/>
    <col min="15109" max="15110" width="0" style="4" hidden="1" customWidth="1"/>
    <col min="15111" max="15111" width="16.140625" style="4" bestFit="1" customWidth="1"/>
    <col min="15112" max="15112" width="8.7109375" style="4" bestFit="1" customWidth="1"/>
    <col min="15113" max="15113" width="12.7109375" style="4" bestFit="1" customWidth="1"/>
    <col min="15114" max="15114" width="12.42578125" style="4" bestFit="1" customWidth="1"/>
    <col min="15115" max="15115" width="12.7109375" style="4" bestFit="1" customWidth="1"/>
    <col min="15116" max="15116" width="11.42578125" style="4"/>
    <col min="15117" max="15117" width="16.140625" style="4" bestFit="1" customWidth="1"/>
    <col min="15118" max="15360" width="11.42578125" style="4"/>
    <col min="15361" max="15361" width="52.42578125" style="4" customWidth="1"/>
    <col min="15362" max="15362" width="6.42578125" style="4" bestFit="1" customWidth="1"/>
    <col min="15363" max="15363" width="19.7109375" style="4" customWidth="1"/>
    <col min="15364" max="15364" width="18.42578125" style="4" customWidth="1"/>
    <col min="15365" max="15366" width="0" style="4" hidden="1" customWidth="1"/>
    <col min="15367" max="15367" width="16.140625" style="4" bestFit="1" customWidth="1"/>
    <col min="15368" max="15368" width="8.7109375" style="4" bestFit="1" customWidth="1"/>
    <col min="15369" max="15369" width="12.7109375" style="4" bestFit="1" customWidth="1"/>
    <col min="15370" max="15370" width="12.42578125" style="4" bestFit="1" customWidth="1"/>
    <col min="15371" max="15371" width="12.7109375" style="4" bestFit="1" customWidth="1"/>
    <col min="15372" max="15372" width="11.42578125" style="4"/>
    <col min="15373" max="15373" width="16.140625" style="4" bestFit="1" customWidth="1"/>
    <col min="15374" max="15616" width="11.42578125" style="4"/>
    <col min="15617" max="15617" width="52.42578125" style="4" customWidth="1"/>
    <col min="15618" max="15618" width="6.42578125" style="4" bestFit="1" customWidth="1"/>
    <col min="15619" max="15619" width="19.7109375" style="4" customWidth="1"/>
    <col min="15620" max="15620" width="18.42578125" style="4" customWidth="1"/>
    <col min="15621" max="15622" width="0" style="4" hidden="1" customWidth="1"/>
    <col min="15623" max="15623" width="16.140625" style="4" bestFit="1" customWidth="1"/>
    <col min="15624" max="15624" width="8.7109375" style="4" bestFit="1" customWidth="1"/>
    <col min="15625" max="15625" width="12.7109375" style="4" bestFit="1" customWidth="1"/>
    <col min="15626" max="15626" width="12.42578125" style="4" bestFit="1" customWidth="1"/>
    <col min="15627" max="15627" width="12.7109375" style="4" bestFit="1" customWidth="1"/>
    <col min="15628" max="15628" width="11.42578125" style="4"/>
    <col min="15629" max="15629" width="16.140625" style="4" bestFit="1" customWidth="1"/>
    <col min="15630" max="15872" width="11.42578125" style="4"/>
    <col min="15873" max="15873" width="52.42578125" style="4" customWidth="1"/>
    <col min="15874" max="15874" width="6.42578125" style="4" bestFit="1" customWidth="1"/>
    <col min="15875" max="15875" width="19.7109375" style="4" customWidth="1"/>
    <col min="15876" max="15876" width="18.42578125" style="4" customWidth="1"/>
    <col min="15877" max="15878" width="0" style="4" hidden="1" customWidth="1"/>
    <col min="15879" max="15879" width="16.140625" style="4" bestFit="1" customWidth="1"/>
    <col min="15880" max="15880" width="8.7109375" style="4" bestFit="1" customWidth="1"/>
    <col min="15881" max="15881" width="12.7109375" style="4" bestFit="1" customWidth="1"/>
    <col min="15882" max="15882" width="12.42578125" style="4" bestFit="1" customWidth="1"/>
    <col min="15883" max="15883" width="12.7109375" style="4" bestFit="1" customWidth="1"/>
    <col min="15884" max="15884" width="11.42578125" style="4"/>
    <col min="15885" max="15885" width="16.140625" style="4" bestFit="1" customWidth="1"/>
    <col min="15886" max="16128" width="11.42578125" style="4"/>
    <col min="16129" max="16129" width="52.42578125" style="4" customWidth="1"/>
    <col min="16130" max="16130" width="6.42578125" style="4" bestFit="1" customWidth="1"/>
    <col min="16131" max="16131" width="19.7109375" style="4" customWidth="1"/>
    <col min="16132" max="16132" width="18.42578125" style="4" customWidth="1"/>
    <col min="16133" max="16134" width="0" style="4" hidden="1" customWidth="1"/>
    <col min="16135" max="16135" width="16.140625" style="4" bestFit="1" customWidth="1"/>
    <col min="16136" max="16136" width="8.7109375" style="4" bestFit="1" customWidth="1"/>
    <col min="16137" max="16137" width="12.7109375" style="4" bestFit="1" customWidth="1"/>
    <col min="16138" max="16138" width="12.42578125" style="4" bestFit="1" customWidth="1"/>
    <col min="16139" max="16139" width="12.7109375" style="4" bestFit="1" customWidth="1"/>
    <col min="16140" max="16140" width="11.42578125" style="4"/>
    <col min="16141" max="16141" width="16.140625" style="4" bestFit="1" customWidth="1"/>
    <col min="16142" max="16384" width="11.42578125" style="4"/>
  </cols>
  <sheetData>
    <row r="1" spans="1:7" ht="16.5" x14ac:dyDescent="0.3">
      <c r="A1" s="1" t="str">
        <f>+'[1]situacion financiera'!A1:F1</f>
        <v>INSTITUTO NACIONAL DE TRÁNSITO Y TRANSPORTE TERRESTRE | INTRANT</v>
      </c>
      <c r="B1" s="2"/>
      <c r="C1" s="2"/>
      <c r="D1" s="3"/>
      <c r="E1" s="3"/>
      <c r="F1" s="3"/>
    </row>
    <row r="2" spans="1:7" x14ac:dyDescent="0.3">
      <c r="A2" s="2" t="s">
        <v>0</v>
      </c>
      <c r="B2" s="2"/>
      <c r="C2" s="2"/>
      <c r="D2" s="2"/>
      <c r="E2" s="2"/>
      <c r="F2" s="2"/>
    </row>
    <row r="3" spans="1:7" x14ac:dyDescent="0.3">
      <c r="A3" s="2" t="str">
        <f>+'[1]situacion financiera'!A3:F3</f>
        <v>AL 31 DE DICIEMBRE DEL 2022 Y  2021</v>
      </c>
      <c r="B3" s="2"/>
      <c r="C3" s="2"/>
      <c r="D3" s="2"/>
      <c r="E3" s="2"/>
      <c r="F3" s="2"/>
    </row>
    <row r="4" spans="1:7" x14ac:dyDescent="0.3">
      <c r="A4" s="5"/>
      <c r="B4" s="5"/>
      <c r="C4" s="5"/>
      <c r="D4" s="6">
        <f>+'[1]situacion financiera'!F4</f>
        <v>0</v>
      </c>
      <c r="E4" s="6"/>
      <c r="F4" s="7"/>
    </row>
    <row r="5" spans="1:7" x14ac:dyDescent="0.3">
      <c r="F5" s="7"/>
    </row>
    <row r="6" spans="1:7" ht="25.5" x14ac:dyDescent="0.3">
      <c r="A6" s="8" t="str">
        <f>'[1]situacion financiera'!A6</f>
        <v>Cuentas</v>
      </c>
      <c r="B6" s="8" t="str">
        <f>+'[1]Estado de rendimiento'!B6</f>
        <v>Notas</v>
      </c>
      <c r="C6" s="8" t="s">
        <v>1</v>
      </c>
      <c r="D6" s="9" t="str">
        <f>'[1]situacion financiera'!E6</f>
        <v>Diciembre 2021</v>
      </c>
      <c r="E6" s="8" t="str">
        <f>'[1]situacion financiera'!F6</f>
        <v>Año Finalizado 2021</v>
      </c>
      <c r="F6" s="10">
        <f>'[1]situacion financiera'!G6</f>
        <v>2002</v>
      </c>
    </row>
    <row r="7" spans="1:7" ht="13.5" customHeight="1" x14ac:dyDescent="0.3">
      <c r="A7" s="11" t="s">
        <v>2</v>
      </c>
      <c r="B7" s="12"/>
      <c r="C7" s="12"/>
      <c r="D7" s="12"/>
      <c r="E7" s="12"/>
      <c r="F7" s="7"/>
    </row>
    <row r="8" spans="1:7" ht="13.5" hidden="1" customHeight="1" x14ac:dyDescent="0.3">
      <c r="A8" s="13" t="s">
        <v>3</v>
      </c>
      <c r="D8" s="14"/>
      <c r="E8" s="15"/>
      <c r="F8" s="16" t="e">
        <f>[1]Flujo!#REF!</f>
        <v>#REF!</v>
      </c>
      <c r="G8" s="14"/>
    </row>
    <row r="9" spans="1:7" ht="13.5" hidden="1" customHeight="1" x14ac:dyDescent="0.3">
      <c r="A9" s="13" t="s">
        <v>4</v>
      </c>
      <c r="D9" s="14"/>
      <c r="E9" s="15"/>
      <c r="F9" s="16"/>
      <c r="G9" s="14"/>
    </row>
    <row r="10" spans="1:7" ht="13.5" customHeight="1" x14ac:dyDescent="0.3">
      <c r="A10" s="13" t="s">
        <v>5</v>
      </c>
      <c r="C10" s="17">
        <f>+[1]Notas!D459</f>
        <v>926847327</v>
      </c>
      <c r="D10" s="18">
        <f>+[1]Notas!E459</f>
        <v>923865599</v>
      </c>
      <c r="E10" s="17">
        <f>+[1]Notas!E396</f>
        <v>923865599</v>
      </c>
      <c r="F10" s="16"/>
      <c r="G10" s="14"/>
    </row>
    <row r="11" spans="1:7" ht="13.5" customHeight="1" x14ac:dyDescent="0.3">
      <c r="A11" s="13" t="s">
        <v>6</v>
      </c>
      <c r="C11" s="17">
        <v>1703296724</v>
      </c>
      <c r="D11" s="17">
        <v>1364067097</v>
      </c>
      <c r="E11" s="17">
        <f>+[1]Notas!E395</f>
        <v>1364067097.04</v>
      </c>
      <c r="F11" s="16"/>
      <c r="G11" s="14"/>
    </row>
    <row r="12" spans="1:7" ht="13.5" hidden="1" customHeight="1" x14ac:dyDescent="0.3">
      <c r="A12" s="13" t="s">
        <v>7</v>
      </c>
      <c r="C12" s="17">
        <v>0</v>
      </c>
      <c r="D12" s="17"/>
      <c r="E12" s="19"/>
      <c r="F12" s="16"/>
      <c r="G12" s="14"/>
    </row>
    <row r="13" spans="1:7" ht="13.5" hidden="1" customHeight="1" x14ac:dyDescent="0.3">
      <c r="A13" s="13" t="s">
        <v>8</v>
      </c>
      <c r="C13" s="17">
        <v>0</v>
      </c>
      <c r="D13" s="17"/>
      <c r="E13" s="19"/>
      <c r="F13" s="16"/>
      <c r="G13" s="14"/>
    </row>
    <row r="14" spans="1:7" ht="13.5" hidden="1" customHeight="1" x14ac:dyDescent="0.3">
      <c r="A14" s="13" t="s">
        <v>9</v>
      </c>
      <c r="C14" s="17">
        <v>0</v>
      </c>
      <c r="D14" s="17"/>
      <c r="E14" s="19"/>
      <c r="F14" s="16"/>
      <c r="G14" s="14"/>
    </row>
    <row r="15" spans="1:7" ht="13.5" hidden="1" customHeight="1" x14ac:dyDescent="0.3">
      <c r="A15" s="13" t="s">
        <v>10</v>
      </c>
      <c r="C15" s="17">
        <v>0</v>
      </c>
      <c r="D15" s="17"/>
      <c r="E15" s="19"/>
      <c r="F15" s="16"/>
      <c r="G15" s="14"/>
    </row>
    <row r="16" spans="1:7" ht="13.5" customHeight="1" x14ac:dyDescent="0.3">
      <c r="A16" s="20" t="s">
        <v>11</v>
      </c>
      <c r="B16" s="21"/>
      <c r="C16" s="22">
        <v>0</v>
      </c>
      <c r="D16" s="17">
        <v>821537</v>
      </c>
      <c r="E16" s="19">
        <v>821537</v>
      </c>
      <c r="F16" s="16"/>
      <c r="G16" s="14"/>
    </row>
    <row r="17" spans="1:13" ht="13.5" customHeight="1" x14ac:dyDescent="0.3">
      <c r="A17" s="13" t="s">
        <v>12</v>
      </c>
      <c r="C17" s="15">
        <v>-658044395.5</v>
      </c>
      <c r="D17" s="19">
        <v>-635485454</v>
      </c>
      <c r="E17" s="19">
        <v>-635485454</v>
      </c>
      <c r="F17" s="16"/>
      <c r="G17" s="14"/>
    </row>
    <row r="18" spans="1:13" x14ac:dyDescent="0.3">
      <c r="A18" s="13" t="s">
        <v>13</v>
      </c>
      <c r="C18" s="15">
        <v>-71313206</v>
      </c>
      <c r="D18" s="19">
        <v>-67626390</v>
      </c>
      <c r="E18" s="19">
        <v>-67626390</v>
      </c>
      <c r="F18" s="16"/>
      <c r="G18" s="14"/>
    </row>
    <row r="19" spans="1:13" ht="13.5" customHeight="1" x14ac:dyDescent="0.3">
      <c r="A19" s="13" t="s">
        <v>14</v>
      </c>
      <c r="C19" s="15">
        <v>-7037536.5</v>
      </c>
      <c r="D19" s="19">
        <v>-6788957</v>
      </c>
      <c r="E19" s="23">
        <v>-6788956.5999999996</v>
      </c>
      <c r="F19" s="24"/>
      <c r="G19" s="25"/>
    </row>
    <row r="20" spans="1:13" ht="13.5" customHeight="1" x14ac:dyDescent="0.3">
      <c r="A20" s="13" t="s">
        <v>15</v>
      </c>
      <c r="C20" s="15">
        <v>-1727978352.8</v>
      </c>
      <c r="D20" s="19">
        <v>-1410003364</v>
      </c>
      <c r="E20" s="19">
        <f>-1403618358-13173963+6788957</f>
        <v>-1410003364</v>
      </c>
      <c r="F20" s="16"/>
      <c r="G20" s="14"/>
    </row>
    <row r="21" spans="1:13" ht="13.5" hidden="1" customHeight="1" x14ac:dyDescent="0.3">
      <c r="A21" s="13" t="s">
        <v>16</v>
      </c>
      <c r="C21" s="15">
        <v>-1727978352.8</v>
      </c>
      <c r="D21" s="17"/>
      <c r="E21" s="19"/>
      <c r="F21" s="16"/>
      <c r="G21" s="14"/>
    </row>
    <row r="22" spans="1:13" ht="13.5" hidden="1" customHeight="1" x14ac:dyDescent="0.3">
      <c r="A22" s="13" t="s">
        <v>17</v>
      </c>
      <c r="C22" s="15">
        <v>-1727978352.8</v>
      </c>
      <c r="D22" s="17"/>
      <c r="E22" s="19"/>
      <c r="F22" s="16"/>
      <c r="G22" s="14"/>
    </row>
    <row r="23" spans="1:13" ht="13.5" hidden="1" customHeight="1" x14ac:dyDescent="0.3">
      <c r="A23" s="13" t="s">
        <v>18</v>
      </c>
      <c r="C23" s="15">
        <v>-1727978352.8</v>
      </c>
      <c r="D23" s="17"/>
      <c r="E23" s="19"/>
      <c r="F23" s="16"/>
      <c r="G23" s="14"/>
    </row>
    <row r="24" spans="1:13" ht="13.5" customHeight="1" x14ac:dyDescent="0.3">
      <c r="A24" s="20" t="s">
        <v>18</v>
      </c>
      <c r="C24" s="15">
        <v>-154001437.19999999</v>
      </c>
      <c r="D24" s="17">
        <v>0</v>
      </c>
      <c r="E24" s="19"/>
      <c r="F24" s="16"/>
      <c r="G24" s="14"/>
      <c r="M24" s="26"/>
    </row>
    <row r="25" spans="1:13" ht="15" thickBot="1" x14ac:dyDescent="0.35">
      <c r="A25" s="27" t="s">
        <v>19</v>
      </c>
      <c r="B25" s="28"/>
      <c r="C25" s="29">
        <f>+C10+C11+C16+C17+C18+C19+C20+C24</f>
        <v>11769123.00000006</v>
      </c>
      <c r="D25" s="30">
        <f>SUM(D8:D23)</f>
        <v>168850068</v>
      </c>
      <c r="E25" s="30">
        <f>SUM(E8:E23)</f>
        <v>168850068.44000006</v>
      </c>
      <c r="F25" s="31" t="e">
        <f>SUM(F8:F23)</f>
        <v>#REF!</v>
      </c>
      <c r="G25" s="14"/>
    </row>
    <row r="26" spans="1:13" ht="13.5" customHeight="1" x14ac:dyDescent="0.3">
      <c r="A26" s="13"/>
      <c r="D26" s="13"/>
      <c r="E26" s="19"/>
      <c r="F26" s="16"/>
      <c r="H26" s="32"/>
      <c r="M26" s="26"/>
    </row>
    <row r="27" spans="1:13" ht="13.5" customHeight="1" x14ac:dyDescent="0.3">
      <c r="A27" s="11" t="s">
        <v>20</v>
      </c>
      <c r="B27" s="12"/>
      <c r="C27" s="12"/>
      <c r="D27" s="11"/>
      <c r="E27" s="19"/>
      <c r="F27" s="16"/>
      <c r="M27" s="26"/>
    </row>
    <row r="28" spans="1:13" ht="13.5" hidden="1" customHeight="1" x14ac:dyDescent="0.3">
      <c r="A28" s="13" t="s">
        <v>21</v>
      </c>
      <c r="B28" s="12"/>
      <c r="C28" s="12"/>
      <c r="D28" s="11"/>
      <c r="E28" s="19"/>
      <c r="F28" s="16"/>
      <c r="M28" s="26"/>
    </row>
    <row r="29" spans="1:13" ht="13.5" hidden="1" customHeight="1" x14ac:dyDescent="0.3">
      <c r="A29" s="13" t="s">
        <v>22</v>
      </c>
      <c r="B29" s="12"/>
      <c r="C29" s="12"/>
      <c r="D29" s="11"/>
      <c r="E29" s="19"/>
      <c r="F29" s="16"/>
      <c r="M29" s="26"/>
    </row>
    <row r="30" spans="1:13" ht="13.5" hidden="1" customHeight="1" x14ac:dyDescent="0.3">
      <c r="A30" s="13" t="s">
        <v>23</v>
      </c>
      <c r="B30" s="12"/>
      <c r="C30" s="12"/>
      <c r="D30" s="11"/>
      <c r="E30" s="19"/>
      <c r="F30" s="16"/>
      <c r="M30" s="26"/>
    </row>
    <row r="31" spans="1:13" ht="13.5" hidden="1" customHeight="1" x14ac:dyDescent="0.3">
      <c r="A31" s="13" t="s">
        <v>24</v>
      </c>
      <c r="B31" s="12"/>
      <c r="C31" s="12"/>
      <c r="D31" s="11"/>
      <c r="E31" s="19"/>
      <c r="F31" s="16"/>
      <c r="M31" s="26"/>
    </row>
    <row r="32" spans="1:13" ht="13.5" hidden="1" customHeight="1" x14ac:dyDescent="0.3">
      <c r="A32" s="13" t="s">
        <v>25</v>
      </c>
      <c r="B32" s="12"/>
      <c r="C32" s="12"/>
      <c r="D32" s="11"/>
      <c r="E32" s="19"/>
      <c r="F32" s="16"/>
      <c r="M32" s="26"/>
    </row>
    <row r="33" spans="1:13" ht="13.5" hidden="1" customHeight="1" x14ac:dyDescent="0.3">
      <c r="A33" s="13" t="s">
        <v>11</v>
      </c>
      <c r="B33" s="12"/>
      <c r="C33" s="12"/>
      <c r="D33" s="11"/>
      <c r="E33" s="19"/>
      <c r="F33" s="16"/>
      <c r="M33" s="26"/>
    </row>
    <row r="34" spans="1:13" ht="13.5" customHeight="1" x14ac:dyDescent="0.3">
      <c r="A34" s="13" t="s">
        <v>26</v>
      </c>
      <c r="B34" s="12"/>
      <c r="C34" s="33">
        <v>-27912103</v>
      </c>
      <c r="D34" s="19">
        <v>-4738861</v>
      </c>
      <c r="E34" s="19">
        <v>-4738861</v>
      </c>
      <c r="F34" s="16"/>
      <c r="K34" s="26"/>
      <c r="M34" s="26"/>
    </row>
    <row r="35" spans="1:13" ht="13.5" hidden="1" customHeight="1" x14ac:dyDescent="0.3">
      <c r="A35" s="13" t="s">
        <v>27</v>
      </c>
      <c r="B35" s="12"/>
      <c r="D35" s="11"/>
      <c r="E35" s="19"/>
      <c r="F35" s="16"/>
    </row>
    <row r="36" spans="1:13" ht="13.5" hidden="1" customHeight="1" x14ac:dyDescent="0.3">
      <c r="A36" s="13" t="s">
        <v>28</v>
      </c>
      <c r="B36" s="12"/>
      <c r="D36" s="11"/>
      <c r="E36" s="19"/>
      <c r="F36" s="16"/>
    </row>
    <row r="37" spans="1:13" ht="13.5" hidden="1" customHeight="1" x14ac:dyDescent="0.3">
      <c r="A37" s="13" t="s">
        <v>29</v>
      </c>
      <c r="B37" s="12"/>
      <c r="D37" s="11"/>
      <c r="E37" s="19"/>
      <c r="F37" s="16"/>
    </row>
    <row r="38" spans="1:13" ht="13.5" hidden="1" customHeight="1" x14ac:dyDescent="0.3">
      <c r="A38" s="13" t="s">
        <v>30</v>
      </c>
      <c r="B38" s="12"/>
      <c r="D38" s="11"/>
      <c r="E38" s="19"/>
      <c r="F38" s="16"/>
    </row>
    <row r="39" spans="1:13" ht="13.5" hidden="1" customHeight="1" x14ac:dyDescent="0.3">
      <c r="A39" s="13" t="s">
        <v>31</v>
      </c>
      <c r="B39" s="12"/>
      <c r="D39" s="11"/>
      <c r="E39" s="19"/>
      <c r="F39" s="16"/>
    </row>
    <row r="40" spans="1:13" ht="13.5" hidden="1" customHeight="1" x14ac:dyDescent="0.3">
      <c r="A40" s="13" t="s">
        <v>18</v>
      </c>
      <c r="B40" s="12"/>
      <c r="D40" s="11"/>
      <c r="E40" s="19"/>
      <c r="F40" s="16"/>
    </row>
    <row r="41" spans="1:13" ht="13.5" customHeight="1" thickBot="1" x14ac:dyDescent="0.35">
      <c r="A41" s="27" t="s">
        <v>32</v>
      </c>
      <c r="B41" s="28"/>
      <c r="C41" s="34">
        <f>SUM(C34:C40)</f>
        <v>-27912103</v>
      </c>
      <c r="D41" s="35">
        <f>SUM(D28:D40)</f>
        <v>-4738861</v>
      </c>
      <c r="E41" s="30">
        <f>SUM(E28:E40)</f>
        <v>-4738861</v>
      </c>
      <c r="F41" s="31" t="e">
        <f>SUM(#REF!)</f>
        <v>#REF!</v>
      </c>
      <c r="G41" s="14"/>
    </row>
    <row r="42" spans="1:13" ht="13.5" customHeight="1" x14ac:dyDescent="0.3">
      <c r="A42" s="27"/>
      <c r="B42" s="28"/>
      <c r="C42" s="28"/>
      <c r="D42" s="27"/>
      <c r="E42" s="19"/>
      <c r="F42" s="16"/>
    </row>
    <row r="43" spans="1:13" ht="13.5" hidden="1" customHeight="1" x14ac:dyDescent="0.3">
      <c r="A43" s="11" t="s">
        <v>33</v>
      </c>
      <c r="B43" s="12"/>
      <c r="C43" s="12"/>
      <c r="D43" s="11"/>
      <c r="E43" s="19"/>
      <c r="F43" s="16"/>
      <c r="I43" s="4" t="s">
        <v>34</v>
      </c>
    </row>
    <row r="44" spans="1:13" ht="13.5" hidden="1" customHeight="1" x14ac:dyDescent="0.3">
      <c r="A44" s="13" t="s">
        <v>35</v>
      </c>
      <c r="D44" s="17">
        <v>0</v>
      </c>
      <c r="E44" s="19">
        <v>0</v>
      </c>
      <c r="F44" s="14" t="e">
        <f>[1]Flujo!#REF!+[1]Flujo!#REF!</f>
        <v>#REF!</v>
      </c>
    </row>
    <row r="45" spans="1:13" ht="13.5" hidden="1" customHeight="1" x14ac:dyDescent="0.3">
      <c r="A45" s="13" t="s">
        <v>36</v>
      </c>
      <c r="D45" s="17"/>
      <c r="E45" s="19"/>
      <c r="F45" s="14"/>
    </row>
    <row r="46" spans="1:13" ht="13.5" hidden="1" customHeight="1" x14ac:dyDescent="0.3">
      <c r="A46" s="13" t="s">
        <v>37</v>
      </c>
      <c r="D46" s="17"/>
      <c r="E46" s="19"/>
      <c r="F46" s="14"/>
    </row>
    <row r="47" spans="1:13" ht="13.5" hidden="1" customHeight="1" x14ac:dyDescent="0.3">
      <c r="A47" s="13" t="s">
        <v>38</v>
      </c>
      <c r="D47" s="17"/>
      <c r="E47" s="19"/>
      <c r="F47" s="14"/>
    </row>
    <row r="48" spans="1:13" ht="13.5" hidden="1" customHeight="1" x14ac:dyDescent="0.3">
      <c r="A48" s="13" t="s">
        <v>11</v>
      </c>
      <c r="D48" s="17"/>
      <c r="E48" s="19"/>
      <c r="F48" s="14"/>
    </row>
    <row r="49" spans="1:8" ht="13.5" hidden="1" customHeight="1" x14ac:dyDescent="0.3">
      <c r="A49" s="13" t="s">
        <v>39</v>
      </c>
      <c r="D49" s="17"/>
      <c r="E49" s="19"/>
      <c r="F49" s="14"/>
    </row>
    <row r="50" spans="1:8" ht="13.5" hidden="1" customHeight="1" x14ac:dyDescent="0.3">
      <c r="A50" s="13" t="s">
        <v>40</v>
      </c>
      <c r="D50" s="17"/>
      <c r="E50" s="19"/>
      <c r="F50" s="14"/>
    </row>
    <row r="51" spans="1:8" ht="13.5" hidden="1" customHeight="1" x14ac:dyDescent="0.3">
      <c r="A51" s="13" t="s">
        <v>41</v>
      </c>
      <c r="D51" s="17"/>
      <c r="E51" s="19"/>
      <c r="F51" s="14"/>
    </row>
    <row r="52" spans="1:8" ht="13.5" hidden="1" customHeight="1" x14ac:dyDescent="0.3">
      <c r="A52" s="13" t="s">
        <v>42</v>
      </c>
      <c r="D52" s="17"/>
      <c r="E52" s="19"/>
      <c r="F52" s="14"/>
    </row>
    <row r="53" spans="1:8" ht="13.5" hidden="1" customHeight="1" x14ac:dyDescent="0.3">
      <c r="A53" s="13" t="s">
        <v>43</v>
      </c>
      <c r="D53" s="17"/>
      <c r="E53" s="19"/>
      <c r="F53" s="14"/>
    </row>
    <row r="54" spans="1:8" ht="13.5" customHeight="1" x14ac:dyDescent="0.3">
      <c r="A54" s="13"/>
      <c r="D54" s="17"/>
      <c r="E54" s="19"/>
      <c r="F54" s="14"/>
    </row>
    <row r="55" spans="1:8" ht="13.5" customHeight="1" thickBot="1" x14ac:dyDescent="0.35">
      <c r="A55" s="27" t="s">
        <v>44</v>
      </c>
      <c r="B55" s="28"/>
      <c r="C55" s="36">
        <v>0</v>
      </c>
      <c r="D55" s="30">
        <f>SUM(D44:D54)</f>
        <v>0</v>
      </c>
      <c r="E55" s="30">
        <f>SUM(E44:E54)</f>
        <v>0</v>
      </c>
      <c r="F55" s="37" t="e">
        <f>SUM(F44:F54)</f>
        <v>#REF!</v>
      </c>
      <c r="G55" s="14"/>
      <c r="H55" s="32"/>
    </row>
    <row r="56" spans="1:8" ht="13.5" customHeight="1" x14ac:dyDescent="0.3">
      <c r="A56" s="27"/>
      <c r="B56" s="28"/>
      <c r="C56" s="38"/>
      <c r="D56" s="39"/>
      <c r="E56" s="39"/>
      <c r="F56" s="40"/>
      <c r="G56" s="14"/>
      <c r="H56" s="32"/>
    </row>
    <row r="57" spans="1:8" ht="13.5" customHeight="1" x14ac:dyDescent="0.3">
      <c r="A57" s="27"/>
      <c r="B57" s="28"/>
      <c r="C57" s="38"/>
      <c r="D57" s="39"/>
      <c r="E57" s="39"/>
      <c r="F57" s="40"/>
      <c r="G57" s="14"/>
      <c r="H57" s="32"/>
    </row>
    <row r="58" spans="1:8" ht="13.5" customHeight="1" x14ac:dyDescent="0.3">
      <c r="A58" s="27" t="s">
        <v>45</v>
      </c>
      <c r="B58" s="28"/>
      <c r="C58" s="41">
        <v>-16142980</v>
      </c>
      <c r="D58" s="42">
        <v>164111207</v>
      </c>
      <c r="E58" s="42">
        <f>E25+E41+E55</f>
        <v>164111207.44000006</v>
      </c>
      <c r="F58" s="43" t="e">
        <f>F25+F41+F55</f>
        <v>#REF!</v>
      </c>
      <c r="G58" s="32"/>
    </row>
    <row r="59" spans="1:8" ht="13.5" customHeight="1" x14ac:dyDescent="0.3">
      <c r="A59" s="13" t="s">
        <v>46</v>
      </c>
      <c r="C59" s="44">
        <v>513804324</v>
      </c>
      <c r="D59" s="45">
        <v>349693117</v>
      </c>
      <c r="E59" s="19">
        <v>349693117</v>
      </c>
      <c r="F59" s="5">
        <v>2004</v>
      </c>
      <c r="G59" s="5"/>
      <c r="H59" s="5"/>
    </row>
    <row r="60" spans="1:8" ht="13.5" customHeight="1" thickBot="1" x14ac:dyDescent="0.35">
      <c r="A60" s="11" t="s">
        <v>47</v>
      </c>
      <c r="B60" s="46"/>
      <c r="C60" s="47">
        <f>SUM(C55:C59)</f>
        <v>497661344</v>
      </c>
      <c r="D60" s="48">
        <f>SUM(D58:D59)</f>
        <v>513804324</v>
      </c>
      <c r="E60" s="48">
        <f>SUM(E58:E59)</f>
        <v>513804324.44000006</v>
      </c>
      <c r="F60" s="49" t="e">
        <f>SUM(F58:F59)</f>
        <v>#REF!</v>
      </c>
      <c r="G60" s="26"/>
      <c r="H60" s="26"/>
    </row>
    <row r="61" spans="1:8" ht="13.5" customHeight="1" thickTop="1" x14ac:dyDescent="0.3">
      <c r="A61" s="50"/>
      <c r="B61" s="50"/>
      <c r="C61" s="50"/>
      <c r="D61" s="50"/>
      <c r="E61" s="51"/>
      <c r="F61" s="16"/>
      <c r="G61" s="32"/>
    </row>
    <row r="62" spans="1:8" ht="13.5" customHeight="1" x14ac:dyDescent="0.3">
      <c r="A62" s="50"/>
      <c r="B62" s="50"/>
      <c r="C62" s="50"/>
      <c r="D62" s="50"/>
      <c r="E62" s="51"/>
      <c r="F62" s="16"/>
      <c r="G62" s="32"/>
    </row>
    <row r="63" spans="1:8" ht="13.5" customHeight="1" x14ac:dyDescent="0.3">
      <c r="A63" s="50"/>
      <c r="B63" s="50"/>
      <c r="C63" s="50"/>
      <c r="D63" s="50"/>
      <c r="E63" s="51"/>
      <c r="F63" s="16"/>
      <c r="G63" s="32"/>
    </row>
    <row r="64" spans="1:8" ht="13.5" customHeight="1" x14ac:dyDescent="0.3">
      <c r="A64"/>
      <c r="B64" s="52"/>
      <c r="C64" s="52"/>
      <c r="D64" s="52"/>
      <c r="E64" s="53"/>
      <c r="F64" s="54"/>
      <c r="G64" s="32"/>
    </row>
    <row r="65" spans="1:7" ht="13.5" customHeight="1" x14ac:dyDescent="0.3">
      <c r="A65" s="55" t="s">
        <v>48</v>
      </c>
      <c r="B65" s="52"/>
      <c r="C65" s="56" t="s">
        <v>49</v>
      </c>
      <c r="D65" s="52"/>
      <c r="E65" s="53"/>
      <c r="F65" s="54"/>
      <c r="G65" s="32"/>
    </row>
    <row r="66" spans="1:7" ht="13.5" customHeight="1" x14ac:dyDescent="0.3">
      <c r="A66" s="57" t="s">
        <v>50</v>
      </c>
      <c r="B66" s="58" t="s">
        <v>51</v>
      </c>
      <c r="C66" s="59"/>
      <c r="D66" s="52"/>
      <c r="E66" s="53"/>
      <c r="F66" s="54"/>
      <c r="G66" s="32"/>
    </row>
    <row r="67" spans="1:7" ht="13.5" customHeight="1" x14ac:dyDescent="0.3">
      <c r="A67" s="52"/>
      <c r="B67" s="60" t="s">
        <v>52</v>
      </c>
      <c r="C67" s="60"/>
      <c r="D67" s="60"/>
      <c r="E67" s="53"/>
      <c r="F67" s="54"/>
      <c r="G67" s="32"/>
    </row>
    <row r="68" spans="1:7" ht="13.5" customHeight="1" x14ac:dyDescent="0.3">
      <c r="A68" s="52"/>
      <c r="B68" s="52"/>
      <c r="C68" s="52"/>
      <c r="D68" s="52"/>
      <c r="E68" s="53"/>
      <c r="F68" s="54"/>
      <c r="G68" s="32"/>
    </row>
    <row r="69" spans="1:7" ht="13.5" customHeight="1" x14ac:dyDescent="0.3">
      <c r="A69" s="61" t="s">
        <v>53</v>
      </c>
      <c r="B69" s="62" t="s">
        <v>54</v>
      </c>
      <c r="C69" s="62"/>
      <c r="D69" s="62"/>
      <c r="E69" s="54"/>
      <c r="F69" s="54"/>
      <c r="G69" s="32"/>
    </row>
    <row r="70" spans="1:7" ht="13.5" customHeight="1" x14ac:dyDescent="0.3">
      <c r="A70" s="63" t="s">
        <v>55</v>
      </c>
      <c r="B70" s="64" t="s">
        <v>56</v>
      </c>
      <c r="C70" s="64"/>
      <c r="D70" s="64"/>
      <c r="E70" s="64"/>
      <c r="F70" s="64"/>
      <c r="G70" s="32"/>
    </row>
    <row r="71" spans="1:7" ht="13.5" customHeight="1" x14ac:dyDescent="0.3">
      <c r="A71" s="50"/>
      <c r="B71" s="50"/>
      <c r="C71" s="50"/>
      <c r="D71" s="50"/>
      <c r="E71" s="51"/>
      <c r="F71" s="16"/>
      <c r="G71" s="32"/>
    </row>
    <row r="72" spans="1:7" ht="13.5" customHeight="1" x14ac:dyDescent="0.3">
      <c r="A72" s="50"/>
      <c r="B72" s="50"/>
      <c r="C72" s="50"/>
      <c r="D72" s="50"/>
      <c r="E72" s="51"/>
      <c r="F72" s="16"/>
      <c r="G72" s="32"/>
    </row>
    <row r="73" spans="1:7" ht="13.5" customHeight="1" x14ac:dyDescent="0.3">
      <c r="A73" s="50"/>
      <c r="B73" s="50"/>
      <c r="C73" s="50"/>
      <c r="D73" s="50"/>
      <c r="E73" s="51"/>
      <c r="F73" s="16"/>
      <c r="G73" s="32"/>
    </row>
  </sheetData>
  <sheetProtection password="ABC8" sheet="1" objects="1" scenarios="1"/>
  <mergeCells count="4">
    <mergeCell ref="D4:E4"/>
    <mergeCell ref="B67:D67"/>
    <mergeCell ref="B69:D69"/>
    <mergeCell ref="B70:F7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2023-01-25T18:35:29Z</dcterms:created>
  <dcterms:modified xsi:type="dcterms:W3CDTF">2023-01-25T18:36:36Z</dcterms:modified>
</cp:coreProperties>
</file>