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dos Financieros - INTRANT 2025\Enero - Junio 2025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G32" i="1"/>
  <c r="D32" i="1"/>
  <c r="G30" i="1"/>
  <c r="E30" i="1"/>
  <c r="G28" i="1"/>
  <c r="F26" i="1"/>
  <c r="G26" i="1" s="1"/>
  <c r="F24" i="1"/>
  <c r="F36" i="1" s="1"/>
  <c r="B24" i="1"/>
  <c r="G24" i="1" s="1"/>
  <c r="G36" i="1" s="1"/>
  <c r="H36" i="1" s="1"/>
  <c r="E21" i="1"/>
  <c r="E24" i="1" s="1"/>
  <c r="E36" i="1" s="1"/>
  <c r="C21" i="1"/>
  <c r="C24" i="1" s="1"/>
  <c r="C36" i="1" s="1"/>
  <c r="B21" i="1"/>
  <c r="G19" i="1"/>
  <c r="F19" i="1"/>
  <c r="G17" i="1"/>
  <c r="D17" i="1"/>
  <c r="D21" i="1" s="1"/>
  <c r="D24" i="1" s="1"/>
  <c r="D36" i="1" s="1"/>
  <c r="G15" i="1"/>
  <c r="G13" i="1"/>
  <c r="G11" i="1"/>
  <c r="G21" i="1" s="1"/>
  <c r="H21" i="1" s="1"/>
  <c r="F11" i="1"/>
  <c r="F21" i="1" s="1"/>
  <c r="G9" i="1"/>
  <c r="F9" i="1"/>
  <c r="A7" i="1"/>
  <c r="B5" i="1"/>
  <c r="A3" i="1"/>
  <c r="A1" i="1"/>
  <c r="B36" i="1" l="1"/>
</calcChain>
</file>

<file path=xl/sharedStrings.xml><?xml version="1.0" encoding="utf-8"?>
<sst xmlns="http://schemas.openxmlformats.org/spreadsheetml/2006/main" count="29" uniqueCount="23">
  <si>
    <t>ESTADO DE CAMBIO DE ACTIVO NETO / PATRIMONIO</t>
  </si>
  <si>
    <t>Capital Social</t>
  </si>
  <si>
    <t>Cambios en Politicas Contables</t>
  </si>
  <si>
    <t>Reservas</t>
  </si>
  <si>
    <t>Patrimonio por Revaluación</t>
  </si>
  <si>
    <t>Resultados Acumulados</t>
  </si>
  <si>
    <t>Total</t>
  </si>
  <si>
    <t>Saldos al Inicio del Período</t>
  </si>
  <si>
    <t>Ajustes a Utilidades Retenidas</t>
  </si>
  <si>
    <t>Adiciones y Retiros</t>
  </si>
  <si>
    <t>Depreciación a Propiedades Revaluadas</t>
  </si>
  <si>
    <t>Transferencia a Reservas</t>
  </si>
  <si>
    <t>Resultados Positivos (Ahorro)/Negativo (Desahorro)</t>
  </si>
  <si>
    <t>Saldos al 30 de junio del 2024</t>
  </si>
  <si>
    <t>Saldos al 30 de junio del 2025</t>
  </si>
  <si>
    <t xml:space="preserve">       Milton Morrison Ramiréz</t>
  </si>
  <si>
    <t xml:space="preserve">               Cesar Bobadilla Peralta</t>
  </si>
  <si>
    <t xml:space="preserve">               Director Ejectivo</t>
  </si>
  <si>
    <t xml:space="preserve">             Director Admistrativo y Financiero</t>
  </si>
  <si>
    <t xml:space="preserve">         Rolando Moronta Santos</t>
  </si>
  <si>
    <t xml:space="preserve">               Benigno A. Barias</t>
  </si>
  <si>
    <t xml:space="preserve">         Encargado Financiero</t>
  </si>
  <si>
    <t xml:space="preserve">    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</si>
</sst>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_ ;[Red]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b/>
      <sz val="11"/>
      <color rgb="FF002060"/>
      <name val="Times New Roman"/>
      <family val="1"/>
    </font>
    <font>
      <u/>
      <sz val="12"/>
      <color rgb="FF002060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10"/>
      <color theme="3" tint="-0.499984740745262"/>
      <name val="Arial"/>
      <family val="2"/>
    </font>
    <font>
      <sz val="11"/>
      <color theme="3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 applyAlignment="1"/>
    <xf numFmtId="43" fontId="3" fillId="0" borderId="0" xfId="1" applyFont="1" applyAlignment="1"/>
    <xf numFmtId="0" fontId="4" fillId="0" borderId="0" xfId="0" applyFont="1" applyAlignment="1"/>
    <xf numFmtId="43" fontId="4" fillId="0" borderId="0" xfId="1" applyFont="1" applyAlignme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5" fillId="2" borderId="0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wrapText="1"/>
    </xf>
    <xf numFmtId="0" fontId="4" fillId="0" borderId="0" xfId="2" applyFont="1" applyFill="1"/>
    <xf numFmtId="164" fontId="0" fillId="0" borderId="0" xfId="1" applyNumberFormat="1" applyFont="1" applyFill="1" applyBorder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0" fontId="4" fillId="0" borderId="0" xfId="0" applyFont="1"/>
    <xf numFmtId="0" fontId="3" fillId="0" borderId="0" xfId="2" applyFont="1" applyFill="1"/>
    <xf numFmtId="164" fontId="3" fillId="0" borderId="1" xfId="1" applyNumberFormat="1" applyFont="1" applyFill="1" applyBorder="1"/>
    <xf numFmtId="43" fontId="0" fillId="0" borderId="0" xfId="1" applyFont="1" applyBorder="1"/>
    <xf numFmtId="43" fontId="4" fillId="0" borderId="0" xfId="1" applyFont="1" applyFill="1" applyBorder="1"/>
    <xf numFmtId="43" fontId="0" fillId="0" borderId="0" xfId="1" applyFont="1" applyFill="1"/>
    <xf numFmtId="0" fontId="0" fillId="3" borderId="0" xfId="0" applyFill="1"/>
    <xf numFmtId="43" fontId="4" fillId="3" borderId="0" xfId="1" applyFont="1" applyFill="1" applyBorder="1"/>
    <xf numFmtId="0" fontId="4" fillId="3" borderId="0" xfId="2" applyFont="1" applyFill="1"/>
    <xf numFmtId="164" fontId="4" fillId="3" borderId="0" xfId="1" applyNumberFormat="1" applyFont="1" applyFill="1" applyBorder="1"/>
    <xf numFmtId="164" fontId="0" fillId="0" borderId="0" xfId="1" applyNumberFormat="1" applyFont="1" applyBorder="1"/>
    <xf numFmtId="164" fontId="3" fillId="0" borderId="0" xfId="1" applyNumberFormat="1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/>
    <xf numFmtId="0" fontId="6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2" xfId="0" applyBorder="1"/>
    <xf numFmtId="0" fontId="11" fillId="0" borderId="0" xfId="0" applyFon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19050</xdr:rowOff>
    </xdr:from>
    <xdr:to>
      <xdr:col>0</xdr:col>
      <xdr:colOff>2266950</xdr:colOff>
      <xdr:row>41</xdr:row>
      <xdr:rowOff>21307</xdr:rowOff>
    </xdr:to>
    <xdr:cxnSp macro="">
      <xdr:nvCxnSpPr>
        <xdr:cNvPr id="2" name="Conector recto 1"/>
        <xdr:cNvCxnSpPr/>
      </xdr:nvCxnSpPr>
      <xdr:spPr bwMode="auto">
        <a:xfrm flipV="1">
          <a:off x="19050" y="5572125"/>
          <a:ext cx="2247900" cy="22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46</xdr:row>
      <xdr:rowOff>171450</xdr:rowOff>
    </xdr:from>
    <xdr:to>
      <xdr:col>0</xdr:col>
      <xdr:colOff>2276475</xdr:colOff>
      <xdr:row>46</xdr:row>
      <xdr:rowOff>171450</xdr:rowOff>
    </xdr:to>
    <xdr:cxnSp macro="">
      <xdr:nvCxnSpPr>
        <xdr:cNvPr id="3" name="Conector recto 2"/>
        <xdr:cNvCxnSpPr/>
      </xdr:nvCxnSpPr>
      <xdr:spPr bwMode="auto">
        <a:xfrm>
          <a:off x="114300" y="6648450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41</xdr:row>
      <xdr:rowOff>0</xdr:rowOff>
    </xdr:from>
    <xdr:to>
      <xdr:col>5</xdr:col>
      <xdr:colOff>657225</xdr:colOff>
      <xdr:row>41</xdr:row>
      <xdr:rowOff>9525</xdr:rowOff>
    </xdr:to>
    <xdr:cxnSp macro="">
      <xdr:nvCxnSpPr>
        <xdr:cNvPr id="4" name="Conector recto 3"/>
        <xdr:cNvCxnSpPr/>
      </xdr:nvCxnSpPr>
      <xdr:spPr bwMode="auto">
        <a:xfrm>
          <a:off x="2933700" y="5553075"/>
          <a:ext cx="26384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46</xdr:row>
      <xdr:rowOff>171450</xdr:rowOff>
    </xdr:from>
    <xdr:to>
      <xdr:col>5</xdr:col>
      <xdr:colOff>666750</xdr:colOff>
      <xdr:row>47</xdr:row>
      <xdr:rowOff>9525</xdr:rowOff>
    </xdr:to>
    <xdr:cxnSp macro="">
      <xdr:nvCxnSpPr>
        <xdr:cNvPr id="5" name="Conector recto 4"/>
        <xdr:cNvCxnSpPr/>
      </xdr:nvCxnSpPr>
      <xdr:spPr bwMode="auto">
        <a:xfrm>
          <a:off x="2924175" y="6648450"/>
          <a:ext cx="26574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2025\ESTADOS%20FINANCIEROS%20AL%2030%20DE%20JUNIO%202025\Estados%20Financiero%20al%2030%20de%20Junio%202025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"/>
      <sheetName val="PORTADILLA-NOTAS"/>
      <sheetName val="Notas"/>
      <sheetName val="PORTADILLA-ANEXOS"/>
      <sheetName val="ACTIVOS FIJOS"/>
      <sheetName val="Activos Fijos.."/>
      <sheetName val="CxP"/>
      <sheetName val="Consolidado de Cuentas por Cobr"/>
      <sheetName val="Cuentas por Cobrar por Regiones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30 DE JUNIO 2025 Y 2024</v>
          </cell>
        </row>
        <row r="4">
          <cell r="C4" t="str">
            <v>VALORES EXPRESADOS EN RD$</v>
          </cell>
        </row>
        <row r="6">
          <cell r="A6" t="str">
            <v>Cuentas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51">
          <cell r="C51">
            <v>1977121248.1200004</v>
          </cell>
          <cell r="D51">
            <v>2304085533.6000004</v>
          </cell>
        </row>
      </sheetData>
      <sheetData sheetId="4">
        <row r="37">
          <cell r="C37">
            <v>-57967348.96999979</v>
          </cell>
          <cell r="D37">
            <v>-110539342.57999992</v>
          </cell>
        </row>
      </sheetData>
      <sheetData sheetId="5"/>
      <sheetData sheetId="6"/>
      <sheetData sheetId="7"/>
      <sheetData sheetId="8"/>
      <sheetData sheetId="9">
        <row r="366">
          <cell r="D366">
            <v>680470908.62</v>
          </cell>
          <cell r="E366">
            <v>1031952222.34</v>
          </cell>
        </row>
        <row r="367">
          <cell r="D367">
            <v>-25073499.41</v>
          </cell>
          <cell r="E367">
            <v>2981465.96</v>
          </cell>
        </row>
        <row r="370">
          <cell r="D370">
            <v>0</v>
          </cell>
          <cell r="E370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/>
  </sheetViews>
  <sheetFormatPr baseColWidth="10" defaultRowHeight="15" x14ac:dyDescent="0.25"/>
  <cols>
    <col min="1" max="1" width="42.42578125" customWidth="1"/>
    <col min="2" max="2" width="17.85546875" style="7" customWidth="1"/>
    <col min="3" max="3" width="13.42578125" style="7" customWidth="1"/>
    <col min="4" max="4" width="11.5703125" style="7" hidden="1" customWidth="1"/>
    <col min="5" max="5" width="13.42578125" style="7" hidden="1" customWidth="1"/>
    <col min="6" max="6" width="17.42578125" style="7" customWidth="1"/>
    <col min="7" max="7" width="18.140625" style="7" customWidth="1"/>
    <col min="8" max="8" width="15.140625" hidden="1" customWidth="1"/>
    <col min="257" max="257" width="42.42578125" customWidth="1"/>
    <col min="258" max="258" width="17.85546875" customWidth="1"/>
    <col min="259" max="259" width="13.42578125" customWidth="1"/>
    <col min="260" max="261" width="0" hidden="1" customWidth="1"/>
    <col min="262" max="262" width="17.42578125" customWidth="1"/>
    <col min="263" max="263" width="18.140625" customWidth="1"/>
    <col min="264" max="264" width="0" hidden="1" customWidth="1"/>
    <col min="513" max="513" width="42.42578125" customWidth="1"/>
    <col min="514" max="514" width="17.85546875" customWidth="1"/>
    <col min="515" max="515" width="13.42578125" customWidth="1"/>
    <col min="516" max="517" width="0" hidden="1" customWidth="1"/>
    <col min="518" max="518" width="17.42578125" customWidth="1"/>
    <col min="519" max="519" width="18.140625" customWidth="1"/>
    <col min="520" max="520" width="0" hidden="1" customWidth="1"/>
    <col min="769" max="769" width="42.42578125" customWidth="1"/>
    <col min="770" max="770" width="17.85546875" customWidth="1"/>
    <col min="771" max="771" width="13.42578125" customWidth="1"/>
    <col min="772" max="773" width="0" hidden="1" customWidth="1"/>
    <col min="774" max="774" width="17.42578125" customWidth="1"/>
    <col min="775" max="775" width="18.140625" customWidth="1"/>
    <col min="776" max="776" width="0" hidden="1" customWidth="1"/>
    <col min="1025" max="1025" width="42.42578125" customWidth="1"/>
    <col min="1026" max="1026" width="17.85546875" customWidth="1"/>
    <col min="1027" max="1027" width="13.42578125" customWidth="1"/>
    <col min="1028" max="1029" width="0" hidden="1" customWidth="1"/>
    <col min="1030" max="1030" width="17.42578125" customWidth="1"/>
    <col min="1031" max="1031" width="18.140625" customWidth="1"/>
    <col min="1032" max="1032" width="0" hidden="1" customWidth="1"/>
    <col min="1281" max="1281" width="42.42578125" customWidth="1"/>
    <col min="1282" max="1282" width="17.85546875" customWidth="1"/>
    <col min="1283" max="1283" width="13.42578125" customWidth="1"/>
    <col min="1284" max="1285" width="0" hidden="1" customWidth="1"/>
    <col min="1286" max="1286" width="17.42578125" customWidth="1"/>
    <col min="1287" max="1287" width="18.140625" customWidth="1"/>
    <col min="1288" max="1288" width="0" hidden="1" customWidth="1"/>
    <col min="1537" max="1537" width="42.42578125" customWidth="1"/>
    <col min="1538" max="1538" width="17.85546875" customWidth="1"/>
    <col min="1539" max="1539" width="13.42578125" customWidth="1"/>
    <col min="1540" max="1541" width="0" hidden="1" customWidth="1"/>
    <col min="1542" max="1542" width="17.42578125" customWidth="1"/>
    <col min="1543" max="1543" width="18.140625" customWidth="1"/>
    <col min="1544" max="1544" width="0" hidden="1" customWidth="1"/>
    <col min="1793" max="1793" width="42.42578125" customWidth="1"/>
    <col min="1794" max="1794" width="17.85546875" customWidth="1"/>
    <col min="1795" max="1795" width="13.42578125" customWidth="1"/>
    <col min="1796" max="1797" width="0" hidden="1" customWidth="1"/>
    <col min="1798" max="1798" width="17.42578125" customWidth="1"/>
    <col min="1799" max="1799" width="18.140625" customWidth="1"/>
    <col min="1800" max="1800" width="0" hidden="1" customWidth="1"/>
    <col min="2049" max="2049" width="42.42578125" customWidth="1"/>
    <col min="2050" max="2050" width="17.85546875" customWidth="1"/>
    <col min="2051" max="2051" width="13.42578125" customWidth="1"/>
    <col min="2052" max="2053" width="0" hidden="1" customWidth="1"/>
    <col min="2054" max="2054" width="17.42578125" customWidth="1"/>
    <col min="2055" max="2055" width="18.140625" customWidth="1"/>
    <col min="2056" max="2056" width="0" hidden="1" customWidth="1"/>
    <col min="2305" max="2305" width="42.42578125" customWidth="1"/>
    <col min="2306" max="2306" width="17.85546875" customWidth="1"/>
    <col min="2307" max="2307" width="13.42578125" customWidth="1"/>
    <col min="2308" max="2309" width="0" hidden="1" customWidth="1"/>
    <col min="2310" max="2310" width="17.42578125" customWidth="1"/>
    <col min="2311" max="2311" width="18.140625" customWidth="1"/>
    <col min="2312" max="2312" width="0" hidden="1" customWidth="1"/>
    <col min="2561" max="2561" width="42.42578125" customWidth="1"/>
    <col min="2562" max="2562" width="17.85546875" customWidth="1"/>
    <col min="2563" max="2563" width="13.42578125" customWidth="1"/>
    <col min="2564" max="2565" width="0" hidden="1" customWidth="1"/>
    <col min="2566" max="2566" width="17.42578125" customWidth="1"/>
    <col min="2567" max="2567" width="18.140625" customWidth="1"/>
    <col min="2568" max="2568" width="0" hidden="1" customWidth="1"/>
    <col min="2817" max="2817" width="42.42578125" customWidth="1"/>
    <col min="2818" max="2818" width="17.85546875" customWidth="1"/>
    <col min="2819" max="2819" width="13.42578125" customWidth="1"/>
    <col min="2820" max="2821" width="0" hidden="1" customWidth="1"/>
    <col min="2822" max="2822" width="17.42578125" customWidth="1"/>
    <col min="2823" max="2823" width="18.140625" customWidth="1"/>
    <col min="2824" max="2824" width="0" hidden="1" customWidth="1"/>
    <col min="3073" max="3073" width="42.42578125" customWidth="1"/>
    <col min="3074" max="3074" width="17.85546875" customWidth="1"/>
    <col min="3075" max="3075" width="13.42578125" customWidth="1"/>
    <col min="3076" max="3077" width="0" hidden="1" customWidth="1"/>
    <col min="3078" max="3078" width="17.42578125" customWidth="1"/>
    <col min="3079" max="3079" width="18.140625" customWidth="1"/>
    <col min="3080" max="3080" width="0" hidden="1" customWidth="1"/>
    <col min="3329" max="3329" width="42.42578125" customWidth="1"/>
    <col min="3330" max="3330" width="17.85546875" customWidth="1"/>
    <col min="3331" max="3331" width="13.42578125" customWidth="1"/>
    <col min="3332" max="3333" width="0" hidden="1" customWidth="1"/>
    <col min="3334" max="3334" width="17.42578125" customWidth="1"/>
    <col min="3335" max="3335" width="18.140625" customWidth="1"/>
    <col min="3336" max="3336" width="0" hidden="1" customWidth="1"/>
    <col min="3585" max="3585" width="42.42578125" customWidth="1"/>
    <col min="3586" max="3586" width="17.85546875" customWidth="1"/>
    <col min="3587" max="3587" width="13.42578125" customWidth="1"/>
    <col min="3588" max="3589" width="0" hidden="1" customWidth="1"/>
    <col min="3590" max="3590" width="17.42578125" customWidth="1"/>
    <col min="3591" max="3591" width="18.140625" customWidth="1"/>
    <col min="3592" max="3592" width="0" hidden="1" customWidth="1"/>
    <col min="3841" max="3841" width="42.42578125" customWidth="1"/>
    <col min="3842" max="3842" width="17.85546875" customWidth="1"/>
    <col min="3843" max="3843" width="13.42578125" customWidth="1"/>
    <col min="3844" max="3845" width="0" hidden="1" customWidth="1"/>
    <col min="3846" max="3846" width="17.42578125" customWidth="1"/>
    <col min="3847" max="3847" width="18.140625" customWidth="1"/>
    <col min="3848" max="3848" width="0" hidden="1" customWidth="1"/>
    <col min="4097" max="4097" width="42.42578125" customWidth="1"/>
    <col min="4098" max="4098" width="17.85546875" customWidth="1"/>
    <col min="4099" max="4099" width="13.42578125" customWidth="1"/>
    <col min="4100" max="4101" width="0" hidden="1" customWidth="1"/>
    <col min="4102" max="4102" width="17.42578125" customWidth="1"/>
    <col min="4103" max="4103" width="18.140625" customWidth="1"/>
    <col min="4104" max="4104" width="0" hidden="1" customWidth="1"/>
    <col min="4353" max="4353" width="42.42578125" customWidth="1"/>
    <col min="4354" max="4354" width="17.85546875" customWidth="1"/>
    <col min="4355" max="4355" width="13.42578125" customWidth="1"/>
    <col min="4356" max="4357" width="0" hidden="1" customWidth="1"/>
    <col min="4358" max="4358" width="17.42578125" customWidth="1"/>
    <col min="4359" max="4359" width="18.140625" customWidth="1"/>
    <col min="4360" max="4360" width="0" hidden="1" customWidth="1"/>
    <col min="4609" max="4609" width="42.42578125" customWidth="1"/>
    <col min="4610" max="4610" width="17.85546875" customWidth="1"/>
    <col min="4611" max="4611" width="13.42578125" customWidth="1"/>
    <col min="4612" max="4613" width="0" hidden="1" customWidth="1"/>
    <col min="4614" max="4614" width="17.42578125" customWidth="1"/>
    <col min="4615" max="4615" width="18.140625" customWidth="1"/>
    <col min="4616" max="4616" width="0" hidden="1" customWidth="1"/>
    <col min="4865" max="4865" width="42.42578125" customWidth="1"/>
    <col min="4866" max="4866" width="17.85546875" customWidth="1"/>
    <col min="4867" max="4867" width="13.42578125" customWidth="1"/>
    <col min="4868" max="4869" width="0" hidden="1" customWidth="1"/>
    <col min="4870" max="4870" width="17.42578125" customWidth="1"/>
    <col min="4871" max="4871" width="18.140625" customWidth="1"/>
    <col min="4872" max="4872" width="0" hidden="1" customWidth="1"/>
    <col min="5121" max="5121" width="42.42578125" customWidth="1"/>
    <col min="5122" max="5122" width="17.85546875" customWidth="1"/>
    <col min="5123" max="5123" width="13.42578125" customWidth="1"/>
    <col min="5124" max="5125" width="0" hidden="1" customWidth="1"/>
    <col min="5126" max="5126" width="17.42578125" customWidth="1"/>
    <col min="5127" max="5127" width="18.140625" customWidth="1"/>
    <col min="5128" max="5128" width="0" hidden="1" customWidth="1"/>
    <col min="5377" max="5377" width="42.42578125" customWidth="1"/>
    <col min="5378" max="5378" width="17.85546875" customWidth="1"/>
    <col min="5379" max="5379" width="13.42578125" customWidth="1"/>
    <col min="5380" max="5381" width="0" hidden="1" customWidth="1"/>
    <col min="5382" max="5382" width="17.42578125" customWidth="1"/>
    <col min="5383" max="5383" width="18.140625" customWidth="1"/>
    <col min="5384" max="5384" width="0" hidden="1" customWidth="1"/>
    <col min="5633" max="5633" width="42.42578125" customWidth="1"/>
    <col min="5634" max="5634" width="17.85546875" customWidth="1"/>
    <col min="5635" max="5635" width="13.42578125" customWidth="1"/>
    <col min="5636" max="5637" width="0" hidden="1" customWidth="1"/>
    <col min="5638" max="5638" width="17.42578125" customWidth="1"/>
    <col min="5639" max="5639" width="18.140625" customWidth="1"/>
    <col min="5640" max="5640" width="0" hidden="1" customWidth="1"/>
    <col min="5889" max="5889" width="42.42578125" customWidth="1"/>
    <col min="5890" max="5890" width="17.85546875" customWidth="1"/>
    <col min="5891" max="5891" width="13.42578125" customWidth="1"/>
    <col min="5892" max="5893" width="0" hidden="1" customWidth="1"/>
    <col min="5894" max="5894" width="17.42578125" customWidth="1"/>
    <col min="5895" max="5895" width="18.140625" customWidth="1"/>
    <col min="5896" max="5896" width="0" hidden="1" customWidth="1"/>
    <col min="6145" max="6145" width="42.42578125" customWidth="1"/>
    <col min="6146" max="6146" width="17.85546875" customWidth="1"/>
    <col min="6147" max="6147" width="13.42578125" customWidth="1"/>
    <col min="6148" max="6149" width="0" hidden="1" customWidth="1"/>
    <col min="6150" max="6150" width="17.42578125" customWidth="1"/>
    <col min="6151" max="6151" width="18.140625" customWidth="1"/>
    <col min="6152" max="6152" width="0" hidden="1" customWidth="1"/>
    <col min="6401" max="6401" width="42.42578125" customWidth="1"/>
    <col min="6402" max="6402" width="17.85546875" customWidth="1"/>
    <col min="6403" max="6403" width="13.42578125" customWidth="1"/>
    <col min="6404" max="6405" width="0" hidden="1" customWidth="1"/>
    <col min="6406" max="6406" width="17.42578125" customWidth="1"/>
    <col min="6407" max="6407" width="18.140625" customWidth="1"/>
    <col min="6408" max="6408" width="0" hidden="1" customWidth="1"/>
    <col min="6657" max="6657" width="42.42578125" customWidth="1"/>
    <col min="6658" max="6658" width="17.85546875" customWidth="1"/>
    <col min="6659" max="6659" width="13.42578125" customWidth="1"/>
    <col min="6660" max="6661" width="0" hidden="1" customWidth="1"/>
    <col min="6662" max="6662" width="17.42578125" customWidth="1"/>
    <col min="6663" max="6663" width="18.140625" customWidth="1"/>
    <col min="6664" max="6664" width="0" hidden="1" customWidth="1"/>
    <col min="6913" max="6913" width="42.42578125" customWidth="1"/>
    <col min="6914" max="6914" width="17.85546875" customWidth="1"/>
    <col min="6915" max="6915" width="13.42578125" customWidth="1"/>
    <col min="6916" max="6917" width="0" hidden="1" customWidth="1"/>
    <col min="6918" max="6918" width="17.42578125" customWidth="1"/>
    <col min="6919" max="6919" width="18.140625" customWidth="1"/>
    <col min="6920" max="6920" width="0" hidden="1" customWidth="1"/>
    <col min="7169" max="7169" width="42.42578125" customWidth="1"/>
    <col min="7170" max="7170" width="17.85546875" customWidth="1"/>
    <col min="7171" max="7171" width="13.42578125" customWidth="1"/>
    <col min="7172" max="7173" width="0" hidden="1" customWidth="1"/>
    <col min="7174" max="7174" width="17.42578125" customWidth="1"/>
    <col min="7175" max="7175" width="18.140625" customWidth="1"/>
    <col min="7176" max="7176" width="0" hidden="1" customWidth="1"/>
    <col min="7425" max="7425" width="42.42578125" customWidth="1"/>
    <col min="7426" max="7426" width="17.85546875" customWidth="1"/>
    <col min="7427" max="7427" width="13.42578125" customWidth="1"/>
    <col min="7428" max="7429" width="0" hidden="1" customWidth="1"/>
    <col min="7430" max="7430" width="17.42578125" customWidth="1"/>
    <col min="7431" max="7431" width="18.140625" customWidth="1"/>
    <col min="7432" max="7432" width="0" hidden="1" customWidth="1"/>
    <col min="7681" max="7681" width="42.42578125" customWidth="1"/>
    <col min="7682" max="7682" width="17.85546875" customWidth="1"/>
    <col min="7683" max="7683" width="13.42578125" customWidth="1"/>
    <col min="7684" max="7685" width="0" hidden="1" customWidth="1"/>
    <col min="7686" max="7686" width="17.42578125" customWidth="1"/>
    <col min="7687" max="7687" width="18.140625" customWidth="1"/>
    <col min="7688" max="7688" width="0" hidden="1" customWidth="1"/>
    <col min="7937" max="7937" width="42.42578125" customWidth="1"/>
    <col min="7938" max="7938" width="17.85546875" customWidth="1"/>
    <col min="7939" max="7939" width="13.42578125" customWidth="1"/>
    <col min="7940" max="7941" width="0" hidden="1" customWidth="1"/>
    <col min="7942" max="7942" width="17.42578125" customWidth="1"/>
    <col min="7943" max="7943" width="18.140625" customWidth="1"/>
    <col min="7944" max="7944" width="0" hidden="1" customWidth="1"/>
    <col min="8193" max="8193" width="42.42578125" customWidth="1"/>
    <col min="8194" max="8194" width="17.85546875" customWidth="1"/>
    <col min="8195" max="8195" width="13.42578125" customWidth="1"/>
    <col min="8196" max="8197" width="0" hidden="1" customWidth="1"/>
    <col min="8198" max="8198" width="17.42578125" customWidth="1"/>
    <col min="8199" max="8199" width="18.140625" customWidth="1"/>
    <col min="8200" max="8200" width="0" hidden="1" customWidth="1"/>
    <col min="8449" max="8449" width="42.42578125" customWidth="1"/>
    <col min="8450" max="8450" width="17.85546875" customWidth="1"/>
    <col min="8451" max="8451" width="13.42578125" customWidth="1"/>
    <col min="8452" max="8453" width="0" hidden="1" customWidth="1"/>
    <col min="8454" max="8454" width="17.42578125" customWidth="1"/>
    <col min="8455" max="8455" width="18.140625" customWidth="1"/>
    <col min="8456" max="8456" width="0" hidden="1" customWidth="1"/>
    <col min="8705" max="8705" width="42.42578125" customWidth="1"/>
    <col min="8706" max="8706" width="17.85546875" customWidth="1"/>
    <col min="8707" max="8707" width="13.42578125" customWidth="1"/>
    <col min="8708" max="8709" width="0" hidden="1" customWidth="1"/>
    <col min="8710" max="8710" width="17.42578125" customWidth="1"/>
    <col min="8711" max="8711" width="18.140625" customWidth="1"/>
    <col min="8712" max="8712" width="0" hidden="1" customWidth="1"/>
    <col min="8961" max="8961" width="42.42578125" customWidth="1"/>
    <col min="8962" max="8962" width="17.85546875" customWidth="1"/>
    <col min="8963" max="8963" width="13.42578125" customWidth="1"/>
    <col min="8964" max="8965" width="0" hidden="1" customWidth="1"/>
    <col min="8966" max="8966" width="17.42578125" customWidth="1"/>
    <col min="8967" max="8967" width="18.140625" customWidth="1"/>
    <col min="8968" max="8968" width="0" hidden="1" customWidth="1"/>
    <col min="9217" max="9217" width="42.42578125" customWidth="1"/>
    <col min="9218" max="9218" width="17.85546875" customWidth="1"/>
    <col min="9219" max="9219" width="13.42578125" customWidth="1"/>
    <col min="9220" max="9221" width="0" hidden="1" customWidth="1"/>
    <col min="9222" max="9222" width="17.42578125" customWidth="1"/>
    <col min="9223" max="9223" width="18.140625" customWidth="1"/>
    <col min="9224" max="9224" width="0" hidden="1" customWidth="1"/>
    <col min="9473" max="9473" width="42.42578125" customWidth="1"/>
    <col min="9474" max="9474" width="17.85546875" customWidth="1"/>
    <col min="9475" max="9475" width="13.42578125" customWidth="1"/>
    <col min="9476" max="9477" width="0" hidden="1" customWidth="1"/>
    <col min="9478" max="9478" width="17.42578125" customWidth="1"/>
    <col min="9479" max="9479" width="18.140625" customWidth="1"/>
    <col min="9480" max="9480" width="0" hidden="1" customWidth="1"/>
    <col min="9729" max="9729" width="42.42578125" customWidth="1"/>
    <col min="9730" max="9730" width="17.85546875" customWidth="1"/>
    <col min="9731" max="9731" width="13.42578125" customWidth="1"/>
    <col min="9732" max="9733" width="0" hidden="1" customWidth="1"/>
    <col min="9734" max="9734" width="17.42578125" customWidth="1"/>
    <col min="9735" max="9735" width="18.140625" customWidth="1"/>
    <col min="9736" max="9736" width="0" hidden="1" customWidth="1"/>
    <col min="9985" max="9985" width="42.42578125" customWidth="1"/>
    <col min="9986" max="9986" width="17.85546875" customWidth="1"/>
    <col min="9987" max="9987" width="13.42578125" customWidth="1"/>
    <col min="9988" max="9989" width="0" hidden="1" customWidth="1"/>
    <col min="9990" max="9990" width="17.42578125" customWidth="1"/>
    <col min="9991" max="9991" width="18.140625" customWidth="1"/>
    <col min="9992" max="9992" width="0" hidden="1" customWidth="1"/>
    <col min="10241" max="10241" width="42.42578125" customWidth="1"/>
    <col min="10242" max="10242" width="17.85546875" customWidth="1"/>
    <col min="10243" max="10243" width="13.42578125" customWidth="1"/>
    <col min="10244" max="10245" width="0" hidden="1" customWidth="1"/>
    <col min="10246" max="10246" width="17.42578125" customWidth="1"/>
    <col min="10247" max="10247" width="18.140625" customWidth="1"/>
    <col min="10248" max="10248" width="0" hidden="1" customWidth="1"/>
    <col min="10497" max="10497" width="42.42578125" customWidth="1"/>
    <col min="10498" max="10498" width="17.85546875" customWidth="1"/>
    <col min="10499" max="10499" width="13.42578125" customWidth="1"/>
    <col min="10500" max="10501" width="0" hidden="1" customWidth="1"/>
    <col min="10502" max="10502" width="17.42578125" customWidth="1"/>
    <col min="10503" max="10503" width="18.140625" customWidth="1"/>
    <col min="10504" max="10504" width="0" hidden="1" customWidth="1"/>
    <col min="10753" max="10753" width="42.42578125" customWidth="1"/>
    <col min="10754" max="10754" width="17.85546875" customWidth="1"/>
    <col min="10755" max="10755" width="13.42578125" customWidth="1"/>
    <col min="10756" max="10757" width="0" hidden="1" customWidth="1"/>
    <col min="10758" max="10758" width="17.42578125" customWidth="1"/>
    <col min="10759" max="10759" width="18.140625" customWidth="1"/>
    <col min="10760" max="10760" width="0" hidden="1" customWidth="1"/>
    <col min="11009" max="11009" width="42.42578125" customWidth="1"/>
    <col min="11010" max="11010" width="17.85546875" customWidth="1"/>
    <col min="11011" max="11011" width="13.42578125" customWidth="1"/>
    <col min="11012" max="11013" width="0" hidden="1" customWidth="1"/>
    <col min="11014" max="11014" width="17.42578125" customWidth="1"/>
    <col min="11015" max="11015" width="18.140625" customWidth="1"/>
    <col min="11016" max="11016" width="0" hidden="1" customWidth="1"/>
    <col min="11265" max="11265" width="42.42578125" customWidth="1"/>
    <col min="11266" max="11266" width="17.85546875" customWidth="1"/>
    <col min="11267" max="11267" width="13.42578125" customWidth="1"/>
    <col min="11268" max="11269" width="0" hidden="1" customWidth="1"/>
    <col min="11270" max="11270" width="17.42578125" customWidth="1"/>
    <col min="11271" max="11271" width="18.140625" customWidth="1"/>
    <col min="11272" max="11272" width="0" hidden="1" customWidth="1"/>
    <col min="11521" max="11521" width="42.42578125" customWidth="1"/>
    <col min="11522" max="11522" width="17.85546875" customWidth="1"/>
    <col min="11523" max="11523" width="13.42578125" customWidth="1"/>
    <col min="11524" max="11525" width="0" hidden="1" customWidth="1"/>
    <col min="11526" max="11526" width="17.42578125" customWidth="1"/>
    <col min="11527" max="11527" width="18.140625" customWidth="1"/>
    <col min="11528" max="11528" width="0" hidden="1" customWidth="1"/>
    <col min="11777" max="11777" width="42.42578125" customWidth="1"/>
    <col min="11778" max="11778" width="17.85546875" customWidth="1"/>
    <col min="11779" max="11779" width="13.42578125" customWidth="1"/>
    <col min="11780" max="11781" width="0" hidden="1" customWidth="1"/>
    <col min="11782" max="11782" width="17.42578125" customWidth="1"/>
    <col min="11783" max="11783" width="18.140625" customWidth="1"/>
    <col min="11784" max="11784" width="0" hidden="1" customWidth="1"/>
    <col min="12033" max="12033" width="42.42578125" customWidth="1"/>
    <col min="12034" max="12034" width="17.85546875" customWidth="1"/>
    <col min="12035" max="12035" width="13.42578125" customWidth="1"/>
    <col min="12036" max="12037" width="0" hidden="1" customWidth="1"/>
    <col min="12038" max="12038" width="17.42578125" customWidth="1"/>
    <col min="12039" max="12039" width="18.140625" customWidth="1"/>
    <col min="12040" max="12040" width="0" hidden="1" customWidth="1"/>
    <col min="12289" max="12289" width="42.42578125" customWidth="1"/>
    <col min="12290" max="12290" width="17.85546875" customWidth="1"/>
    <col min="12291" max="12291" width="13.42578125" customWidth="1"/>
    <col min="12292" max="12293" width="0" hidden="1" customWidth="1"/>
    <col min="12294" max="12294" width="17.42578125" customWidth="1"/>
    <col min="12295" max="12295" width="18.140625" customWidth="1"/>
    <col min="12296" max="12296" width="0" hidden="1" customWidth="1"/>
    <col min="12545" max="12545" width="42.42578125" customWidth="1"/>
    <col min="12546" max="12546" width="17.85546875" customWidth="1"/>
    <col min="12547" max="12547" width="13.42578125" customWidth="1"/>
    <col min="12548" max="12549" width="0" hidden="1" customWidth="1"/>
    <col min="12550" max="12550" width="17.42578125" customWidth="1"/>
    <col min="12551" max="12551" width="18.140625" customWidth="1"/>
    <col min="12552" max="12552" width="0" hidden="1" customWidth="1"/>
    <col min="12801" max="12801" width="42.42578125" customWidth="1"/>
    <col min="12802" max="12802" width="17.85546875" customWidth="1"/>
    <col min="12803" max="12803" width="13.42578125" customWidth="1"/>
    <col min="12804" max="12805" width="0" hidden="1" customWidth="1"/>
    <col min="12806" max="12806" width="17.42578125" customWidth="1"/>
    <col min="12807" max="12807" width="18.140625" customWidth="1"/>
    <col min="12808" max="12808" width="0" hidden="1" customWidth="1"/>
    <col min="13057" max="13057" width="42.42578125" customWidth="1"/>
    <col min="13058" max="13058" width="17.85546875" customWidth="1"/>
    <col min="13059" max="13059" width="13.42578125" customWidth="1"/>
    <col min="13060" max="13061" width="0" hidden="1" customWidth="1"/>
    <col min="13062" max="13062" width="17.42578125" customWidth="1"/>
    <col min="13063" max="13063" width="18.140625" customWidth="1"/>
    <col min="13064" max="13064" width="0" hidden="1" customWidth="1"/>
    <col min="13313" max="13313" width="42.42578125" customWidth="1"/>
    <col min="13314" max="13314" width="17.85546875" customWidth="1"/>
    <col min="13315" max="13315" width="13.42578125" customWidth="1"/>
    <col min="13316" max="13317" width="0" hidden="1" customWidth="1"/>
    <col min="13318" max="13318" width="17.42578125" customWidth="1"/>
    <col min="13319" max="13319" width="18.140625" customWidth="1"/>
    <col min="13320" max="13320" width="0" hidden="1" customWidth="1"/>
    <col min="13569" max="13569" width="42.42578125" customWidth="1"/>
    <col min="13570" max="13570" width="17.85546875" customWidth="1"/>
    <col min="13571" max="13571" width="13.42578125" customWidth="1"/>
    <col min="13572" max="13573" width="0" hidden="1" customWidth="1"/>
    <col min="13574" max="13574" width="17.42578125" customWidth="1"/>
    <col min="13575" max="13575" width="18.140625" customWidth="1"/>
    <col min="13576" max="13576" width="0" hidden="1" customWidth="1"/>
    <col min="13825" max="13825" width="42.42578125" customWidth="1"/>
    <col min="13826" max="13826" width="17.85546875" customWidth="1"/>
    <col min="13827" max="13827" width="13.42578125" customWidth="1"/>
    <col min="13828" max="13829" width="0" hidden="1" customWidth="1"/>
    <col min="13830" max="13830" width="17.42578125" customWidth="1"/>
    <col min="13831" max="13831" width="18.140625" customWidth="1"/>
    <col min="13832" max="13832" width="0" hidden="1" customWidth="1"/>
    <col min="14081" max="14081" width="42.42578125" customWidth="1"/>
    <col min="14082" max="14082" width="17.85546875" customWidth="1"/>
    <col min="14083" max="14083" width="13.42578125" customWidth="1"/>
    <col min="14084" max="14085" width="0" hidden="1" customWidth="1"/>
    <col min="14086" max="14086" width="17.42578125" customWidth="1"/>
    <col min="14087" max="14087" width="18.140625" customWidth="1"/>
    <col min="14088" max="14088" width="0" hidden="1" customWidth="1"/>
    <col min="14337" max="14337" width="42.42578125" customWidth="1"/>
    <col min="14338" max="14338" width="17.85546875" customWidth="1"/>
    <col min="14339" max="14339" width="13.42578125" customWidth="1"/>
    <col min="14340" max="14341" width="0" hidden="1" customWidth="1"/>
    <col min="14342" max="14342" width="17.42578125" customWidth="1"/>
    <col min="14343" max="14343" width="18.140625" customWidth="1"/>
    <col min="14344" max="14344" width="0" hidden="1" customWidth="1"/>
    <col min="14593" max="14593" width="42.42578125" customWidth="1"/>
    <col min="14594" max="14594" width="17.85546875" customWidth="1"/>
    <col min="14595" max="14595" width="13.42578125" customWidth="1"/>
    <col min="14596" max="14597" width="0" hidden="1" customWidth="1"/>
    <col min="14598" max="14598" width="17.42578125" customWidth="1"/>
    <col min="14599" max="14599" width="18.140625" customWidth="1"/>
    <col min="14600" max="14600" width="0" hidden="1" customWidth="1"/>
    <col min="14849" max="14849" width="42.42578125" customWidth="1"/>
    <col min="14850" max="14850" width="17.85546875" customWidth="1"/>
    <col min="14851" max="14851" width="13.42578125" customWidth="1"/>
    <col min="14852" max="14853" width="0" hidden="1" customWidth="1"/>
    <col min="14854" max="14854" width="17.42578125" customWidth="1"/>
    <col min="14855" max="14855" width="18.140625" customWidth="1"/>
    <col min="14856" max="14856" width="0" hidden="1" customWidth="1"/>
    <col min="15105" max="15105" width="42.42578125" customWidth="1"/>
    <col min="15106" max="15106" width="17.85546875" customWidth="1"/>
    <col min="15107" max="15107" width="13.42578125" customWidth="1"/>
    <col min="15108" max="15109" width="0" hidden="1" customWidth="1"/>
    <col min="15110" max="15110" width="17.42578125" customWidth="1"/>
    <col min="15111" max="15111" width="18.140625" customWidth="1"/>
    <col min="15112" max="15112" width="0" hidden="1" customWidth="1"/>
    <col min="15361" max="15361" width="42.42578125" customWidth="1"/>
    <col min="15362" max="15362" width="17.85546875" customWidth="1"/>
    <col min="15363" max="15363" width="13.42578125" customWidth="1"/>
    <col min="15364" max="15365" width="0" hidden="1" customWidth="1"/>
    <col min="15366" max="15366" width="17.42578125" customWidth="1"/>
    <col min="15367" max="15367" width="18.140625" customWidth="1"/>
    <col min="15368" max="15368" width="0" hidden="1" customWidth="1"/>
    <col min="15617" max="15617" width="42.42578125" customWidth="1"/>
    <col min="15618" max="15618" width="17.85546875" customWidth="1"/>
    <col min="15619" max="15619" width="13.42578125" customWidth="1"/>
    <col min="15620" max="15621" width="0" hidden="1" customWidth="1"/>
    <col min="15622" max="15622" width="17.42578125" customWidth="1"/>
    <col min="15623" max="15623" width="18.140625" customWidth="1"/>
    <col min="15624" max="15624" width="0" hidden="1" customWidth="1"/>
    <col min="15873" max="15873" width="42.42578125" customWidth="1"/>
    <col min="15874" max="15874" width="17.85546875" customWidth="1"/>
    <col min="15875" max="15875" width="13.42578125" customWidth="1"/>
    <col min="15876" max="15877" width="0" hidden="1" customWidth="1"/>
    <col min="15878" max="15878" width="17.42578125" customWidth="1"/>
    <col min="15879" max="15879" width="18.140625" customWidth="1"/>
    <col min="15880" max="15880" width="0" hidden="1" customWidth="1"/>
    <col min="16129" max="16129" width="42.42578125" customWidth="1"/>
    <col min="16130" max="16130" width="17.85546875" customWidth="1"/>
    <col min="16131" max="16131" width="13.42578125" customWidth="1"/>
    <col min="16132" max="16133" width="0" hidden="1" customWidth="1"/>
    <col min="16134" max="16134" width="17.42578125" customWidth="1"/>
    <col min="16135" max="16135" width="18.140625" customWidth="1"/>
    <col min="16136" max="16136" width="0" hidden="1" customWidth="1"/>
  </cols>
  <sheetData>
    <row r="1" spans="1:7" ht="15.75" x14ac:dyDescent="0.25">
      <c r="A1" s="1" t="str">
        <f>'[1]situacion financiera'!A1:D1</f>
        <v>INSTITUTO NACIONAL DE TRÁNSITO Y TRANSPORTE TERRESTRE | INTRANT</v>
      </c>
      <c r="B1" s="2"/>
      <c r="C1" s="2"/>
      <c r="D1" s="2"/>
      <c r="E1" s="2"/>
      <c r="F1" s="2"/>
      <c r="G1" s="2"/>
    </row>
    <row r="2" spans="1:7" x14ac:dyDescent="0.25">
      <c r="A2" s="3" t="s">
        <v>0</v>
      </c>
      <c r="B2" s="4"/>
      <c r="C2" s="4"/>
      <c r="D2" s="4"/>
      <c r="E2" s="4"/>
      <c r="F2" s="4"/>
      <c r="G2" s="4"/>
    </row>
    <row r="3" spans="1:7" x14ac:dyDescent="0.25">
      <c r="A3" s="5" t="str">
        <f>+'[1]situacion financiera'!A3</f>
        <v>AL 30 DE JUNIO 2025 Y 2024</v>
      </c>
      <c r="B3" s="6"/>
      <c r="C3" s="6"/>
      <c r="D3" s="6"/>
      <c r="E3" s="6"/>
      <c r="F3" s="6"/>
      <c r="G3" s="6"/>
    </row>
    <row r="5" spans="1:7" x14ac:dyDescent="0.25">
      <c r="B5" s="46" t="str">
        <f>+'[1]situacion financiera'!C4</f>
        <v>VALORES EXPRESADOS EN RD$</v>
      </c>
      <c r="C5" s="46"/>
      <c r="D5" s="46"/>
      <c r="E5" s="46"/>
      <c r="F5" s="46"/>
      <c r="G5" s="46"/>
    </row>
    <row r="7" spans="1:7" ht="38.25" x14ac:dyDescent="0.25">
      <c r="A7" s="8" t="str">
        <f>+'[1]situacion financiera'!A6</f>
        <v>Cuentas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</row>
    <row r="8" spans="1:7" x14ac:dyDescent="0.25">
      <c r="B8" s="9"/>
      <c r="C8" s="9"/>
      <c r="D8" s="9"/>
      <c r="E8" s="9"/>
      <c r="F8" s="9"/>
      <c r="G8" s="9"/>
    </row>
    <row r="9" spans="1:7" x14ac:dyDescent="0.25">
      <c r="A9" s="10" t="s">
        <v>7</v>
      </c>
      <c r="B9" s="11">
        <v>1379691187.8800001</v>
      </c>
      <c r="C9" s="11"/>
      <c r="D9" s="12"/>
      <c r="E9" s="12"/>
      <c r="F9" s="11">
        <f>+[1]Notas!E366</f>
        <v>1031952222.34</v>
      </c>
      <c r="G9" s="11">
        <f>SUM(B9:F9)</f>
        <v>2411643410.2200003</v>
      </c>
    </row>
    <row r="10" spans="1:7" x14ac:dyDescent="0.25">
      <c r="A10" s="10"/>
      <c r="B10" s="11"/>
      <c r="C10" s="11"/>
      <c r="D10" s="11"/>
      <c r="E10" s="11"/>
      <c r="F10" s="11"/>
      <c r="G10" s="11"/>
    </row>
    <row r="11" spans="1:7" x14ac:dyDescent="0.25">
      <c r="A11" s="10" t="s">
        <v>8</v>
      </c>
      <c r="B11" s="11"/>
      <c r="C11" s="11"/>
      <c r="D11" s="11"/>
      <c r="E11" s="11"/>
      <c r="F11" s="11">
        <f>+[1]Notas!E367+[1]Notas!E370</f>
        <v>2981465.96</v>
      </c>
      <c r="G11" s="11">
        <f>SUM(B11:F11)</f>
        <v>2981465.96</v>
      </c>
    </row>
    <row r="12" spans="1:7" x14ac:dyDescent="0.25">
      <c r="A12" s="10"/>
      <c r="B12" s="11"/>
      <c r="C12" s="11"/>
      <c r="D12" s="11"/>
      <c r="E12" s="11"/>
      <c r="F12" s="11"/>
      <c r="G12" s="11"/>
    </row>
    <row r="13" spans="1:7" hidden="1" x14ac:dyDescent="0.25">
      <c r="A13" s="10" t="s">
        <v>9</v>
      </c>
      <c r="B13" s="11"/>
      <c r="C13" s="11"/>
      <c r="D13" s="11"/>
      <c r="E13" s="11"/>
      <c r="F13" s="11"/>
      <c r="G13" s="11">
        <f>SUM(B13:F13)</f>
        <v>0</v>
      </c>
    </row>
    <row r="14" spans="1:7" hidden="1" x14ac:dyDescent="0.25">
      <c r="A14" s="10"/>
      <c r="B14" s="11"/>
      <c r="C14" s="11"/>
      <c r="D14" s="11"/>
      <c r="E14" s="11"/>
      <c r="F14" s="11"/>
      <c r="G14" s="11"/>
    </row>
    <row r="15" spans="1:7" hidden="1" x14ac:dyDescent="0.25">
      <c r="A15" s="10" t="s">
        <v>10</v>
      </c>
      <c r="B15" s="11"/>
      <c r="C15" s="11"/>
      <c r="D15" s="11"/>
      <c r="E15" s="11">
        <v>0</v>
      </c>
      <c r="F15" s="11"/>
      <c r="G15" s="11">
        <f>SUM(B15:F15)</f>
        <v>0</v>
      </c>
    </row>
    <row r="16" spans="1:7" hidden="1" x14ac:dyDescent="0.25">
      <c r="A16" s="10"/>
      <c r="B16" s="11"/>
      <c r="C16" s="11"/>
      <c r="D16" s="11"/>
      <c r="E16" s="11"/>
      <c r="F16" s="11"/>
      <c r="G16" s="11"/>
    </row>
    <row r="17" spans="1:9" hidden="1" x14ac:dyDescent="0.25">
      <c r="A17" s="10" t="s">
        <v>11</v>
      </c>
      <c r="B17" s="11"/>
      <c r="C17" s="11"/>
      <c r="D17" s="11">
        <f>-[1]Notas!E370</f>
        <v>0</v>
      </c>
      <c r="E17" s="11"/>
      <c r="F17" s="11"/>
      <c r="G17" s="11">
        <f>SUM(B17:F17)</f>
        <v>0</v>
      </c>
    </row>
    <row r="18" spans="1:9" x14ac:dyDescent="0.25">
      <c r="A18" s="10"/>
      <c r="B18" s="11"/>
      <c r="C18" s="11"/>
      <c r="D18" s="11"/>
      <c r="E18" s="11"/>
      <c r="F18" s="11"/>
      <c r="G18" s="11"/>
    </row>
    <row r="19" spans="1:9" x14ac:dyDescent="0.25">
      <c r="A19" s="10" t="s">
        <v>12</v>
      </c>
      <c r="B19" s="11"/>
      <c r="C19" s="11"/>
      <c r="D19" s="11"/>
      <c r="E19" s="11"/>
      <c r="F19" s="11">
        <f>+'[1]Estado de rendimiento'!D37</f>
        <v>-110539342.57999992</v>
      </c>
      <c r="G19" s="11">
        <f>SUM(B19:F19)</f>
        <v>-110539342.57999992</v>
      </c>
    </row>
    <row r="20" spans="1:9" x14ac:dyDescent="0.25">
      <c r="A20" s="10"/>
      <c r="B20" s="11"/>
      <c r="C20" s="11"/>
      <c r="D20" s="11"/>
      <c r="E20" s="11"/>
      <c r="F20" s="13"/>
      <c r="G20" s="11"/>
      <c r="I20" s="14"/>
    </row>
    <row r="21" spans="1:9" ht="15.75" thickBot="1" x14ac:dyDescent="0.3">
      <c r="A21" s="15" t="s">
        <v>13</v>
      </c>
      <c r="B21" s="16">
        <f t="shared" ref="B21:G21" si="0">SUM(B9:B20)</f>
        <v>1379691187.8800001</v>
      </c>
      <c r="C21" s="16">
        <f t="shared" si="0"/>
        <v>0</v>
      </c>
      <c r="D21" s="16">
        <f t="shared" si="0"/>
        <v>0</v>
      </c>
      <c r="E21" s="16">
        <f t="shared" si="0"/>
        <v>0</v>
      </c>
      <c r="F21" s="16">
        <f t="shared" si="0"/>
        <v>924394345.72000015</v>
      </c>
      <c r="G21" s="16">
        <f t="shared" si="0"/>
        <v>2304085533.6000004</v>
      </c>
      <c r="H21" s="17">
        <f>+G21-'[1]situacion financiera'!D51</f>
        <v>0</v>
      </c>
    </row>
    <row r="22" spans="1:9" ht="15.75" thickTop="1" x14ac:dyDescent="0.25">
      <c r="A22" s="10"/>
      <c r="B22" s="18"/>
      <c r="C22" s="18"/>
      <c r="D22" s="18"/>
      <c r="E22" s="18"/>
      <c r="F22" s="18"/>
      <c r="G22" s="19"/>
    </row>
    <row r="23" spans="1:9" x14ac:dyDescent="0.25">
      <c r="A23" s="20"/>
      <c r="B23" s="21"/>
      <c r="C23" s="21"/>
      <c r="D23" s="21"/>
      <c r="E23" s="21"/>
      <c r="F23" s="21"/>
      <c r="G23" s="21"/>
      <c r="H23" s="20"/>
    </row>
    <row r="24" spans="1:9" x14ac:dyDescent="0.25">
      <c r="A24" s="22" t="s">
        <v>7</v>
      </c>
      <c r="B24" s="23">
        <f>+B21</f>
        <v>1379691187.8800001</v>
      </c>
      <c r="C24" s="23">
        <f>+C21</f>
        <v>0</v>
      </c>
      <c r="D24" s="23">
        <f>+D21</f>
        <v>0</v>
      </c>
      <c r="E24" s="23">
        <f>+E21</f>
        <v>0</v>
      </c>
      <c r="F24" s="23">
        <f>+[1]Notas!D366</f>
        <v>680470908.62</v>
      </c>
      <c r="G24" s="23">
        <f>SUM(B24:F24)</f>
        <v>2060162096.5</v>
      </c>
      <c r="H24" s="20"/>
    </row>
    <row r="25" spans="1:9" x14ac:dyDescent="0.25">
      <c r="A25" s="22"/>
      <c r="B25" s="23"/>
      <c r="C25" s="23"/>
      <c r="D25" s="23"/>
      <c r="E25" s="23"/>
      <c r="F25" s="23"/>
      <c r="G25" s="23"/>
      <c r="H25" s="20"/>
    </row>
    <row r="26" spans="1:9" x14ac:dyDescent="0.25">
      <c r="A26" s="22" t="s">
        <v>8</v>
      </c>
      <c r="B26" s="23"/>
      <c r="C26" s="23">
        <v>0</v>
      </c>
      <c r="D26" s="23"/>
      <c r="E26" s="23"/>
      <c r="F26" s="23">
        <f>+[1]Notas!D367+[1]Notas!D370</f>
        <v>-25073499.41</v>
      </c>
      <c r="G26" s="23">
        <f>SUM(B26:F26)</f>
        <v>-25073499.41</v>
      </c>
      <c r="H26" s="20"/>
    </row>
    <row r="27" spans="1:9" x14ac:dyDescent="0.25">
      <c r="A27" s="22"/>
      <c r="B27" s="23"/>
      <c r="C27" s="23"/>
      <c r="D27" s="23"/>
      <c r="E27" s="23"/>
      <c r="F27" s="23"/>
      <c r="G27" s="23"/>
      <c r="H27" s="20"/>
    </row>
    <row r="28" spans="1:9" hidden="1" x14ac:dyDescent="0.25">
      <c r="A28" s="22" t="s">
        <v>9</v>
      </c>
      <c r="B28" s="23">
        <v>0</v>
      </c>
      <c r="C28" s="23"/>
      <c r="D28" s="23"/>
      <c r="E28" s="23"/>
      <c r="F28" s="23"/>
      <c r="G28" s="23">
        <f>SUM(B28:F28)</f>
        <v>0</v>
      </c>
      <c r="H28" s="20"/>
    </row>
    <row r="29" spans="1:9" hidden="1" x14ac:dyDescent="0.25">
      <c r="A29" s="22"/>
      <c r="B29" s="23"/>
      <c r="C29" s="23"/>
      <c r="D29" s="23"/>
      <c r="E29" s="23"/>
      <c r="F29" s="23"/>
      <c r="G29" s="23"/>
      <c r="H29" s="20"/>
    </row>
    <row r="30" spans="1:9" hidden="1" x14ac:dyDescent="0.25">
      <c r="A30" s="22" t="s">
        <v>10</v>
      </c>
      <c r="B30" s="23"/>
      <c r="C30" s="23"/>
      <c r="D30" s="23"/>
      <c r="E30" s="23">
        <f>+'[1]situacion financiera'!C47-'[1]situacion financiera'!D47</f>
        <v>0</v>
      </c>
      <c r="F30" s="23"/>
      <c r="G30" s="23">
        <f>SUM(B30:F30)</f>
        <v>0</v>
      </c>
      <c r="H30" s="20"/>
    </row>
    <row r="31" spans="1:9" hidden="1" x14ac:dyDescent="0.25">
      <c r="A31" s="22"/>
      <c r="B31" s="23"/>
      <c r="C31" s="23"/>
      <c r="D31" s="23"/>
      <c r="E31" s="23"/>
      <c r="F31" s="23"/>
      <c r="G31" s="23"/>
      <c r="H31" s="20"/>
    </row>
    <row r="32" spans="1:9" hidden="1" x14ac:dyDescent="0.25">
      <c r="A32" s="22" t="s">
        <v>11</v>
      </c>
      <c r="B32" s="23"/>
      <c r="C32" s="23"/>
      <c r="D32" s="23">
        <f>+'[1]situacion financiera'!C46-'[1]situacion financiera'!D46</f>
        <v>0</v>
      </c>
      <c r="E32" s="23"/>
      <c r="F32" s="23"/>
      <c r="G32" s="23">
        <f>SUM(B32:F32)</f>
        <v>0</v>
      </c>
      <c r="H32" s="20"/>
    </row>
    <row r="33" spans="1:10" x14ac:dyDescent="0.25">
      <c r="A33" s="22"/>
      <c r="B33" s="23"/>
      <c r="C33" s="23"/>
      <c r="D33" s="23"/>
      <c r="E33" s="23"/>
      <c r="F33" s="23"/>
      <c r="G33" s="23"/>
      <c r="H33" s="20"/>
    </row>
    <row r="34" spans="1:10" x14ac:dyDescent="0.25">
      <c r="A34" s="10" t="s">
        <v>12</v>
      </c>
      <c r="B34" s="11"/>
      <c r="C34" s="11"/>
      <c r="D34" s="11"/>
      <c r="E34" s="11"/>
      <c r="F34" s="13">
        <f>+'[1]Estado de rendimiento'!C37</f>
        <v>-57967348.96999979</v>
      </c>
      <c r="G34" s="11">
        <f>SUM(B34:F34)</f>
        <v>-57967348.96999979</v>
      </c>
    </row>
    <row r="35" spans="1:10" x14ac:dyDescent="0.25">
      <c r="A35" s="10"/>
      <c r="B35" s="11"/>
      <c r="C35" s="11"/>
      <c r="D35" s="11"/>
      <c r="E35" s="11"/>
      <c r="F35" s="13"/>
      <c r="G35" s="11"/>
    </row>
    <row r="36" spans="1:10" ht="15.75" thickBot="1" x14ac:dyDescent="0.3">
      <c r="A36" s="15" t="s">
        <v>14</v>
      </c>
      <c r="B36" s="16">
        <f t="shared" ref="B36:G36" si="1">SUM(B24:B35)</f>
        <v>1379691187.8800001</v>
      </c>
      <c r="C36" s="16">
        <f t="shared" si="1"/>
        <v>0</v>
      </c>
      <c r="D36" s="16">
        <f t="shared" si="1"/>
        <v>0</v>
      </c>
      <c r="E36" s="16">
        <f t="shared" si="1"/>
        <v>0</v>
      </c>
      <c r="F36" s="16">
        <f t="shared" si="1"/>
        <v>597430060.24000025</v>
      </c>
      <c r="G36" s="16">
        <f t="shared" si="1"/>
        <v>1977121248.1200001</v>
      </c>
      <c r="H36" s="24">
        <f>+G36-'[1]situacion financiera'!C51</f>
        <v>0</v>
      </c>
      <c r="I36" s="14"/>
    </row>
    <row r="37" spans="1:10" ht="16.5" customHeight="1" thickTop="1" x14ac:dyDescent="0.25">
      <c r="A37" s="15"/>
      <c r="B37" s="25"/>
      <c r="C37" s="25"/>
      <c r="D37" s="25"/>
      <c r="E37" s="25"/>
      <c r="F37" s="13"/>
      <c r="G37" s="19"/>
    </row>
    <row r="38" spans="1:10" ht="16.5" customHeight="1" x14ac:dyDescent="0.25">
      <c r="A38" s="15"/>
      <c r="B38" s="25"/>
      <c r="C38" s="25"/>
      <c r="D38" s="25"/>
      <c r="E38" s="25"/>
      <c r="F38" s="13"/>
      <c r="G38" s="19"/>
    </row>
    <row r="39" spans="1:10" x14ac:dyDescent="0.25">
      <c r="A39" s="10"/>
      <c r="B39" s="13"/>
      <c r="C39" s="13"/>
      <c r="D39" s="13"/>
      <c r="E39" s="13"/>
      <c r="F39" s="13"/>
      <c r="G39" s="25"/>
    </row>
    <row r="41" spans="1:10" ht="15.75" x14ac:dyDescent="0.25">
      <c r="A41" s="26" t="s">
        <v>15</v>
      </c>
      <c r="B41" s="47" t="s">
        <v>16</v>
      </c>
      <c r="C41" s="47"/>
      <c r="D41" s="47"/>
      <c r="E41" s="47"/>
      <c r="F41" s="47"/>
      <c r="G41" s="27"/>
      <c r="J41" s="28"/>
    </row>
    <row r="42" spans="1:10" x14ac:dyDescent="0.25">
      <c r="A42" s="29" t="s">
        <v>17</v>
      </c>
      <c r="B42" s="30" t="s">
        <v>18</v>
      </c>
      <c r="C42" s="30"/>
      <c r="D42" s="30"/>
      <c r="E42" s="30"/>
      <c r="F42" s="31"/>
      <c r="J42" s="32"/>
    </row>
    <row r="43" spans="1:10" x14ac:dyDescent="0.25">
      <c r="A43" s="29"/>
      <c r="B43" s="31"/>
      <c r="C43" s="33"/>
      <c r="D43" s="33"/>
      <c r="E43" s="33"/>
    </row>
    <row r="44" spans="1:10" ht="15.75" x14ac:dyDescent="0.25">
      <c r="A44" s="34"/>
      <c r="B44" s="34"/>
      <c r="C44" s="35"/>
      <c r="D44" s="36"/>
    </row>
    <row r="45" spans="1:10" x14ac:dyDescent="0.25">
      <c r="A45" s="34"/>
      <c r="B45" s="34"/>
      <c r="C45" s="35"/>
      <c r="D45" s="37"/>
    </row>
    <row r="46" spans="1:10" x14ac:dyDescent="0.25">
      <c r="A46" s="38"/>
      <c r="B46" s="39"/>
      <c r="C46" s="40"/>
      <c r="D46" s="40"/>
      <c r="F46" s="41"/>
    </row>
    <row r="47" spans="1:10" x14ac:dyDescent="0.25">
      <c r="A47" s="42" t="s">
        <v>19</v>
      </c>
      <c r="B47" s="48" t="s">
        <v>20</v>
      </c>
      <c r="C47" s="48"/>
      <c r="D47"/>
      <c r="E47" s="13"/>
      <c r="F47" s="13"/>
    </row>
    <row r="48" spans="1:10" x14ac:dyDescent="0.25">
      <c r="A48" s="29" t="s">
        <v>21</v>
      </c>
      <c r="B48" s="49" t="s">
        <v>22</v>
      </c>
      <c r="C48" s="49"/>
      <c r="D48" s="49"/>
      <c r="E48" s="49"/>
      <c r="F48" s="49"/>
    </row>
    <row r="49" spans="1:4" x14ac:dyDescent="0.25">
      <c r="A49" s="39"/>
      <c r="B49" s="39"/>
      <c r="C49" s="41"/>
      <c r="D49" s="40"/>
    </row>
    <row r="50" spans="1:4" x14ac:dyDescent="0.25">
      <c r="A50" s="43"/>
      <c r="B50" s="44"/>
      <c r="C50" s="45"/>
      <c r="D50" s="40"/>
    </row>
  </sheetData>
  <mergeCells count="4">
    <mergeCell ref="B5:G5"/>
    <mergeCell ref="B41:F41"/>
    <mergeCell ref="B47:C47"/>
    <mergeCell ref="B48:F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2025-07-15T17:19:05Z</dcterms:created>
  <dcterms:modified xsi:type="dcterms:W3CDTF">2025-07-18T13:12:16Z</dcterms:modified>
</cp:coreProperties>
</file>